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47" l="1"/>
  <c r="C39"/>
  <c r="C49" l="1"/>
  <c r="C32"/>
  <c r="C33"/>
  <c r="C21"/>
  <c r="C40" l="1"/>
  <c r="C31" l="1"/>
  <c r="C43" l="1"/>
  <c r="C17" l="1"/>
  <c r="C15" l="1"/>
  <c r="C26"/>
  <c r="C14"/>
  <c r="C24"/>
  <c r="C20" l="1"/>
  <c r="C36"/>
  <c r="C23"/>
  <c r="C35"/>
  <c r="C38" l="1"/>
  <c r="C29" l="1"/>
  <c r="C25"/>
  <c r="C27"/>
  <c r="C22" l="1"/>
  <c r="C12" l="1"/>
  <c r="C34" l="1"/>
  <c r="C13" l="1"/>
  <c r="C50" l="1"/>
  <c r="C7" s="1"/>
  <c r="N9" s="1"/>
  <c r="D37"/>
  <c r="D14"/>
  <c r="M8"/>
  <c r="D38"/>
  <c r="D47"/>
  <c r="D30"/>
  <c r="D32"/>
  <c r="D31"/>
  <c r="D20"/>
  <c r="D22"/>
  <c r="D49"/>
  <c r="D15"/>
  <c r="D33"/>
  <c r="D48"/>
  <c r="D35"/>
  <c r="D45"/>
  <c r="D50"/>
  <c r="D25"/>
  <c r="D36"/>
  <c r="D27"/>
  <c r="D44"/>
  <c r="D16"/>
  <c r="D46"/>
  <c r="D40"/>
  <c r="D28"/>
  <c r="D24"/>
  <c r="D17"/>
  <c r="D34"/>
  <c r="D7"/>
  <c r="E7" s="1"/>
  <c r="D23"/>
  <c r="D41"/>
  <c r="D42"/>
  <c r="D19"/>
  <c r="D29"/>
  <c r="D21"/>
  <c r="D26"/>
  <c r="N8"/>
  <c r="D43"/>
  <c r="D18"/>
  <c r="M9"/>
  <c r="D13"/>
  <c r="D39" l="1"/>
  <c r="Q3"/>
  <c r="D12"/>
  <c r="M10"/>
  <c r="N10"/>
  <c r="N11" l="1"/>
  <c r="M11"/>
  <c r="M12" l="1"/>
  <c r="N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<sst xmlns="http://schemas.openxmlformats.org/spreadsheetml/2006/main" count="92" uniqueCount="59">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</sst>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878.37562030113008</c:v>
                </c:pt>
                <c:pt idx="1">
                  <c:v>771.05192856070789</c:v>
                </c:pt>
                <c:pt idx="2">
                  <c:v>918.74810782846885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878.37562030113008</v>
          </cell>
        </row>
      </sheetData>
      <sheetData sheetId="1">
        <row r="4">
          <cell r="J4">
            <v>771.05192856070789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0.91672489466367335</v>
          </cell>
        </row>
      </sheetData>
      <sheetData sheetId="4">
        <row r="46">
          <cell r="M46">
            <v>76.27000000000001</v>
          </cell>
          <cell r="O46">
            <v>0.47178869404835488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28.048771959772473</v>
          </cell>
        </row>
      </sheetData>
      <sheetData sheetId="8">
        <row r="4">
          <cell r="J4">
            <v>10.903939857572182</v>
          </cell>
        </row>
      </sheetData>
      <sheetData sheetId="9">
        <row r="4">
          <cell r="J4">
            <v>22.026336871528166</v>
          </cell>
        </row>
      </sheetData>
      <sheetData sheetId="10">
        <row r="4">
          <cell r="J4">
            <v>13.165644621746404</v>
          </cell>
        </row>
      </sheetData>
      <sheetData sheetId="11">
        <row r="4">
          <cell r="J4">
            <v>27.847396856630322</v>
          </cell>
        </row>
      </sheetData>
      <sheetData sheetId="12">
        <row r="4">
          <cell r="J4">
            <v>2.8509254890766207</v>
          </cell>
        </row>
      </sheetData>
      <sheetData sheetId="13">
        <row r="4">
          <cell r="J4">
            <v>133.30980053392409</v>
          </cell>
        </row>
      </sheetData>
      <sheetData sheetId="14">
        <row r="4">
          <cell r="J4">
            <v>4.603926336649323</v>
          </cell>
        </row>
      </sheetData>
      <sheetData sheetId="15">
        <row r="4">
          <cell r="J4">
            <v>23.893241848109618</v>
          </cell>
        </row>
      </sheetData>
      <sheetData sheetId="16">
        <row r="4">
          <cell r="J4">
            <v>4.6446643671236751</v>
          </cell>
        </row>
      </sheetData>
      <sheetData sheetId="17">
        <row r="4">
          <cell r="J4">
            <v>5.6209917402849525</v>
          </cell>
        </row>
      </sheetData>
      <sheetData sheetId="18">
        <row r="4">
          <cell r="J4">
            <v>8.8727010334927812</v>
          </cell>
        </row>
      </sheetData>
      <sheetData sheetId="19">
        <row r="4">
          <cell r="J4">
            <v>5.0707382434832127</v>
          </cell>
        </row>
      </sheetData>
      <sheetData sheetId="20">
        <row r="4">
          <cell r="J4">
            <v>11.547034243449682</v>
          </cell>
        </row>
      </sheetData>
      <sheetData sheetId="21">
        <row r="4">
          <cell r="J4">
            <v>1.5615003752576895</v>
          </cell>
        </row>
      </sheetData>
      <sheetData sheetId="22">
        <row r="4">
          <cell r="J4">
            <v>31.663341386092167</v>
          </cell>
        </row>
      </sheetData>
      <sheetData sheetId="23">
        <row r="4">
          <cell r="J4">
            <v>35.265198510564012</v>
          </cell>
        </row>
      </sheetData>
      <sheetData sheetId="24">
        <row r="4">
          <cell r="J4">
            <v>31.439124733157424</v>
          </cell>
        </row>
      </sheetData>
      <sheetData sheetId="25">
        <row r="4">
          <cell r="J4">
            <v>26.810503602607174</v>
          </cell>
        </row>
      </sheetData>
      <sheetData sheetId="26">
        <row r="4">
          <cell r="J4">
            <v>3.8762510672870083</v>
          </cell>
        </row>
      </sheetData>
      <sheetData sheetId="27">
        <row r="4">
          <cell r="J4">
            <v>124.30495368294754</v>
          </cell>
        </row>
      </sheetData>
      <sheetData sheetId="28">
        <row r="4">
          <cell r="J4">
            <v>0.6553743477520616</v>
          </cell>
        </row>
      </sheetData>
      <sheetData sheetId="29">
        <row r="4">
          <cell r="J4">
            <v>5.9655660533043688</v>
          </cell>
        </row>
      </sheetData>
      <sheetData sheetId="30">
        <row r="4">
          <cell r="J4">
            <v>19.318157682678642</v>
          </cell>
        </row>
      </sheetData>
      <sheetData sheetId="31">
        <row r="4">
          <cell r="J4">
            <v>3.2262907087603381</v>
          </cell>
        </row>
      </sheetData>
      <sheetData sheetId="32">
        <row r="4">
          <cell r="J4">
            <v>2.7370130363617422</v>
          </cell>
        </row>
      </sheetData>
      <sheetData sheetId="33">
        <row r="4">
          <cell r="J4">
            <v>2.3587290533530378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24" sqref="C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6.9865348798804405E-2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2593.1309742935164</v>
      </c>
      <c r="D7" s="20">
        <f>(C7*[1]Feuil1!$K$2-C4)/C4</f>
        <v>4.6810222180796557E-2</v>
      </c>
      <c r="E7" s="32">
        <f>C7-C7/(1+D7)</f>
        <v>115.95706125003881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878.37562030113008</v>
      </c>
    </row>
    <row r="9" spans="2:20">
      <c r="M9" s="17" t="str">
        <f>IF(C13&gt;C7*[2]Params!F8,B13,"Others")</f>
        <v>BTC</v>
      </c>
      <c r="N9" s="18">
        <f>IF(C13&gt;C7*0.1,C13,C7)</f>
        <v>771.05192856070789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918.74810782846885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878.37562030113008</v>
      </c>
      <c r="D12" s="30">
        <f>C12/$C$7</f>
        <v>0.33873168343933668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771.05192856070789</v>
      </c>
      <c r="D13" s="30">
        <f t="shared" ref="D13:D50" si="0">C13/$C$7</f>
        <v>0.29734399696906039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133.30980053392409</v>
      </c>
      <c r="D14" s="30">
        <f t="shared" si="0"/>
        <v>5.1408818858539755E-2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124.30495368294754</v>
      </c>
      <c r="D15" s="30">
        <f t="shared" si="0"/>
        <v>4.7936241908033091E-2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4.8030740149534075E-2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2.5525127984726295E-2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2.9412320764391521E-2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1.5139998862069109E-2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35.265198510564012</v>
      </c>
      <c r="D20" s="30">
        <f t="shared" si="0"/>
        <v>1.3599466768226704E-2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31.663341386092167</v>
      </c>
      <c r="D21" s="30">
        <f t="shared" si="0"/>
        <v>1.2210467461913937E-2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31.439124733157424</v>
      </c>
      <c r="D22" s="30">
        <f t="shared" si="0"/>
        <v>1.2124001851361492E-2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27.847396856630322</v>
      </c>
      <c r="D23" s="30">
        <f t="shared" si="0"/>
        <v>1.0738908729520377E-2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28.048771959772473</v>
      </c>
      <c r="D24" s="30">
        <f t="shared" si="0"/>
        <v>1.0816565857192848E-2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26.810503602607174</v>
      </c>
      <c r="D25" s="30">
        <f t="shared" si="0"/>
        <v>1.0339047224528079E-2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23.893241848109618</v>
      </c>
      <c r="D26" s="30">
        <f t="shared" si="0"/>
        <v>9.2140513090046266E-3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22.026336871528166</v>
      </c>
      <c r="D27" s="30">
        <f t="shared" si="0"/>
        <v>8.4941088937974356E-3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7.7126840866373458E-3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19.318157682678642</v>
      </c>
      <c r="D29" s="30">
        <f t="shared" si="0"/>
        <v>7.4497423671173275E-3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6.6946097872012163E-3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13.165644621746404</v>
      </c>
      <c r="D31" s="30">
        <f t="shared" si="0"/>
        <v>5.0771228882233021E-3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11.547034243449682</v>
      </c>
      <c r="D32" s="30">
        <f t="shared" si="0"/>
        <v>4.4529313628655434E-3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10.903939857572182</v>
      </c>
      <c r="D33" s="30">
        <f t="shared" si="0"/>
        <v>4.2049321710573824E-3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8.8727010334927812</v>
      </c>
      <c r="D34" s="30">
        <f t="shared" si="0"/>
        <v>3.4216170033255252E-3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5.9655660533043688</v>
      </c>
      <c r="D35" s="30">
        <f t="shared" si="0"/>
        <v>2.3005263183552283E-3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5.6209917402849525</v>
      </c>
      <c r="D36" s="30">
        <f t="shared" si="0"/>
        <v>2.1676466773207859E-3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2.0824247033920835E-3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5.0707382434832127</v>
      </c>
      <c r="D38" s="30">
        <f t="shared" si="0"/>
        <v>1.955450107900819E-3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4.6446643671236751</v>
      </c>
      <c r="D39" s="30">
        <f t="shared" si="0"/>
        <v>1.7911414476043145E-3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4.603926336649323</v>
      </c>
      <c r="D40" s="30">
        <f t="shared" si="0"/>
        <v>1.7754314696362902E-3</v>
      </c>
    </row>
    <row r="41" spans="2:14">
      <c r="B41" s="22" t="s">
        <v>56</v>
      </c>
      <c r="C41" s="9">
        <f>[2]SHIB!$J$4</f>
        <v>3.8762510672870083</v>
      </c>
      <c r="D41" s="30">
        <f t="shared" si="0"/>
        <v>1.4948149961237769E-3</v>
      </c>
    </row>
    <row r="42" spans="2:14">
      <c r="B42" s="22" t="s">
        <v>37</v>
      </c>
      <c r="C42" s="9">
        <f>[2]GRT!$J$4</f>
        <v>3.2262907087603381</v>
      </c>
      <c r="D42" s="30">
        <f t="shared" si="0"/>
        <v>1.2441680504160892E-3</v>
      </c>
    </row>
    <row r="43" spans="2:14">
      <c r="B43" s="22" t="s">
        <v>50</v>
      </c>
      <c r="C43" s="9">
        <f>[2]KAVA!$J$4</f>
        <v>2.7370130363617422</v>
      </c>
      <c r="D43" s="30">
        <f t="shared" si="0"/>
        <v>1.0554858445233086E-3</v>
      </c>
    </row>
    <row r="44" spans="2:14">
      <c r="B44" s="22" t="s">
        <v>36</v>
      </c>
      <c r="C44" s="9">
        <f>[2]AMP!$J$4</f>
        <v>2.8509254890766207</v>
      </c>
      <c r="D44" s="30">
        <f t="shared" si="0"/>
        <v>1.0994143825895021E-3</v>
      </c>
    </row>
    <row r="45" spans="2:14">
      <c r="B45" s="22" t="s">
        <v>40</v>
      </c>
      <c r="C45" s="9">
        <f>[2]SHPING!$J$4</f>
        <v>2.3587290533530378</v>
      </c>
      <c r="D45" s="30">
        <f t="shared" si="0"/>
        <v>9.0960660172425731E-4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6.5434164985140469E-4</v>
      </c>
    </row>
    <row r="47" spans="2:14">
      <c r="B47" s="22" t="s">
        <v>23</v>
      </c>
      <c r="C47" s="9">
        <f>[2]LUNA!J4</f>
        <v>1.5615003752576895</v>
      </c>
      <c r="D47" s="30">
        <f t="shared" si="0"/>
        <v>6.0216795477641128E-4</v>
      </c>
    </row>
    <row r="48" spans="2:14">
      <c r="B48" s="7" t="s">
        <v>25</v>
      </c>
      <c r="C48" s="1">
        <f>[2]POLIS!J4</f>
        <v>0.91672489466367335</v>
      </c>
      <c r="D48" s="30">
        <f t="shared" si="0"/>
        <v>3.5352047534484055E-4</v>
      </c>
    </row>
    <row r="49" spans="2:4">
      <c r="B49" s="22" t="s">
        <v>43</v>
      </c>
      <c r="C49" s="9">
        <f>[2]TRX!$J$4</f>
        <v>0.6553743477520616</v>
      </c>
      <c r="D49" s="30">
        <f t="shared" si="0"/>
        <v>2.5273476513488276E-4</v>
      </c>
    </row>
    <row r="50" spans="2:4">
      <c r="B50" s="7" t="s">
        <v>28</v>
      </c>
      <c r="C50" s="1">
        <f>[2]ATLAS!O46</f>
        <v>0.47178869404835488</v>
      </c>
      <c r="D50" s="30">
        <f t="shared" si="0"/>
        <v>1.8193785764210812E-4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2023-05-17T21:39:47Z</dcterms:modified>
</cp:coreProperties>
</file>