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18" l="1"/>
  <c r="T2"/>
  <c r="C23" i="2" l="1"/>
  <c r="C19" i="1" l="1"/>
  <c r="C4"/>
  <c r="C38"/>
  <c r="C30"/>
  <c r="Q2" l="1"/>
  <c r="C45" l="1"/>
  <c r="C43" l="1"/>
  <c r="C48" l="1"/>
  <c r="C44" l="1"/>
  <c r="C16" l="1"/>
  <c r="C47" l="1"/>
  <c r="C39"/>
  <c r="C32" l="1"/>
  <c r="C24"/>
  <c r="C40" l="1"/>
  <c r="C42" l="1"/>
  <c r="C17" l="1"/>
  <c r="C15" l="1"/>
  <c r="C26"/>
  <c r="C23"/>
  <c r="C37" l="1"/>
  <c r="C35"/>
  <c r="C36" l="1"/>
  <c r="C25" l="1"/>
  <c r="C34" l="1"/>
  <c r="C50" l="1"/>
  <c r="C27" l="1"/>
  <c r="C33"/>
  <c r="C22" l="1"/>
  <c r="C31"/>
  <c r="C28" l="1"/>
  <c r="C21"/>
  <c r="C20"/>
  <c r="C49" l="1"/>
  <c r="C13" l="1"/>
  <c r="C14" l="1"/>
  <c r="C12" l="1"/>
  <c r="C7" s="1"/>
  <c r="D13" l="1"/>
  <c r="D43"/>
  <c r="D15"/>
  <c r="D49"/>
  <c r="D42"/>
  <c r="D50"/>
  <c r="D48"/>
  <c r="D44"/>
  <c r="D25"/>
  <c r="D39"/>
  <c r="D7"/>
  <c r="E7" s="1"/>
  <c r="N8"/>
  <c r="Q3"/>
  <c r="D16"/>
  <c r="D17"/>
  <c r="D32"/>
  <c r="D22"/>
  <c r="D26"/>
  <c r="D41"/>
  <c r="D18"/>
  <c r="D35"/>
  <c r="N9"/>
  <c r="D21"/>
  <c r="D46"/>
  <c r="D20"/>
  <c r="D30"/>
  <c r="D23"/>
  <c r="D38"/>
  <c r="D24"/>
  <c r="D37"/>
  <c r="D19"/>
  <c r="D40"/>
  <c r="D33"/>
  <c r="D34"/>
  <c r="D47"/>
  <c r="D27"/>
  <c r="D12"/>
  <c r="D29"/>
  <c r="D36"/>
  <c r="D45"/>
  <c r="D28"/>
  <c r="M8"/>
  <c r="D31"/>
  <c r="M9"/>
  <c r="D14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<sst xmlns="http://schemas.openxmlformats.org/spreadsheetml/2006/main" count="92" uniqueCount="59">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</sst>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930.12717532115903</c:v>
                </c:pt>
                <c:pt idx="1">
                  <c:v>793.39323997872464</c:v>
                </c:pt>
                <c:pt idx="2">
                  <c:v>898.0348788202939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930.12717532115903</v>
          </cell>
        </row>
      </sheetData>
      <sheetData sheetId="1">
        <row r="4">
          <cell r="J4">
            <v>793.39323997872464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0.95106829692677186</v>
          </cell>
        </row>
      </sheetData>
      <sheetData sheetId="4">
        <row r="46">
          <cell r="M46">
            <v>76.27000000000001</v>
          </cell>
          <cell r="O46">
            <v>0.65046521759288645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30.449325832106869</v>
          </cell>
        </row>
      </sheetData>
      <sheetData sheetId="8">
        <row r="4">
          <cell r="J4">
            <v>9.5993521347037678</v>
          </cell>
        </row>
      </sheetData>
      <sheetData sheetId="9">
        <row r="4">
          <cell r="J4">
            <v>22.984022995079137</v>
          </cell>
        </row>
      </sheetData>
      <sheetData sheetId="10">
        <row r="4">
          <cell r="J4">
            <v>13.071005384668439</v>
          </cell>
        </row>
      </sheetData>
      <sheetData sheetId="11">
        <row r="4">
          <cell r="J4">
            <v>30.687112151781918</v>
          </cell>
        </row>
      </sheetData>
      <sheetData sheetId="12">
        <row r="4">
          <cell r="J4">
            <v>2.5183990864441994</v>
          </cell>
        </row>
      </sheetData>
      <sheetData sheetId="13">
        <row r="4">
          <cell r="J4">
            <v>149.36507074844178</v>
          </cell>
        </row>
      </sheetData>
      <sheetData sheetId="14">
        <row r="4">
          <cell r="J4">
            <v>4.4904101057360304</v>
          </cell>
        </row>
      </sheetData>
      <sheetData sheetId="15">
        <row r="4">
          <cell r="J4">
            <v>26.425699530929226</v>
          </cell>
        </row>
      </sheetData>
      <sheetData sheetId="16">
        <row r="4">
          <cell r="J4">
            <v>4.5289323326347182</v>
          </cell>
        </row>
      </sheetData>
      <sheetData sheetId="17">
        <row r="4">
          <cell r="J4">
            <v>5.840955064258897</v>
          </cell>
        </row>
      </sheetData>
      <sheetData sheetId="18">
        <row r="4">
          <cell r="J4">
            <v>8.3174331159214727</v>
          </cell>
        </row>
      </sheetData>
      <sheetData sheetId="19">
        <row r="4">
          <cell r="J4">
            <v>5.9637619828541402</v>
          </cell>
        </row>
      </sheetData>
      <sheetData sheetId="20">
        <row r="4">
          <cell r="J4">
            <v>11.173074656407474</v>
          </cell>
        </row>
      </sheetData>
      <sheetData sheetId="21">
        <row r="4">
          <cell r="J4">
            <v>1.4108222877434446</v>
          </cell>
        </row>
      </sheetData>
      <sheetData sheetId="22">
        <row r="4">
          <cell r="J4">
            <v>29.786262932575468</v>
          </cell>
        </row>
      </sheetData>
      <sheetData sheetId="23">
        <row r="4">
          <cell r="J4">
            <v>39.012219222873597</v>
          </cell>
        </row>
      </sheetData>
      <sheetData sheetId="24">
        <row r="4">
          <cell r="J4">
            <v>30.957406502845785</v>
          </cell>
        </row>
      </sheetData>
      <sheetData sheetId="25">
        <row r="4">
          <cell r="J4">
            <v>27.902510424287733</v>
          </cell>
        </row>
      </sheetData>
      <sheetData sheetId="26">
        <row r="4">
          <cell r="J4">
            <v>3.8629045537770379</v>
          </cell>
        </row>
      </sheetData>
      <sheetData sheetId="27">
        <row r="4">
          <cell r="J4">
            <v>133.94093503686904</v>
          </cell>
        </row>
      </sheetData>
      <sheetData sheetId="28">
        <row r="4">
          <cell r="J4">
            <v>0.71182962230263214</v>
          </cell>
        </row>
      </sheetData>
      <sheetData sheetId="29">
        <row r="4">
          <cell r="J4">
            <v>7.4192928659069377</v>
          </cell>
        </row>
      </sheetData>
      <sheetData sheetId="30">
        <row r="4">
          <cell r="J4">
            <v>20.740505905147529</v>
          </cell>
        </row>
      </sheetData>
      <sheetData sheetId="31">
        <row r="4">
          <cell r="J4">
            <v>3.2213124296459856</v>
          </cell>
        </row>
      </sheetData>
      <sheetData sheetId="32">
        <row r="4">
          <cell r="J4">
            <v>3.3217646269303622</v>
          </cell>
        </row>
      </sheetData>
      <sheetData sheetId="33">
        <row r="4">
          <cell r="J4">
            <v>2.178244854508034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4" sqref="B14:D1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50+15.37</f>
        <v>65.37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121.99000000000001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4.609363510499942E-2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2646.5693088017852</v>
      </c>
      <c r="D7" s="20">
        <f>(C7*[1]Feuil1!$K$2-C4)/C4</f>
        <v>7.9995373929644772E-2</v>
      </c>
      <c r="E7" s="32">
        <f>C7-C7/(1+D7)</f>
        <v>196.03167439318349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930.12717532115903</v>
      </c>
    </row>
    <row r="9" spans="2:20">
      <c r="M9" s="17" t="str">
        <f>IF(C13&gt;C7*[2]Params!F8,B13,"Others")</f>
        <v>BTC</v>
      </c>
      <c r="N9" s="18">
        <f>IF(C13&gt;C7*0.1,C13,C7)</f>
        <v>793.39323997872464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898.0348788202939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930.12717532115903</v>
      </c>
      <c r="D12" s="30">
        <f>C12/$C$7</f>
        <v>0.35144636954256347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793.39323997872464</v>
      </c>
      <c r="D13" s="30">
        <f t="shared" ref="D13:D50" si="0">C13/$C$7</f>
        <v>0.29978177308265075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149.36507074844178</v>
      </c>
      <c r="D14" s="30">
        <f t="shared" si="0"/>
        <v>5.6437241319051541E-2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133.94093503686904</v>
      </c>
      <c r="D15" s="30">
        <f t="shared" si="0"/>
        <v>5.0609267851560558E-2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2.8818440441497711E-2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2.5017293059283637E-2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65.37</v>
      </c>
      <c r="D18" s="30">
        <f>C18/$C$7</f>
        <v>2.4699901031345291E-2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1.4834298829594859E-2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39.012219222873597</v>
      </c>
      <c r="D20" s="30">
        <f t="shared" si="0"/>
        <v>1.4740675444670706E-2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57</v>
      </c>
      <c r="C21" s="9">
        <f>[2]MINA!$J$4</f>
        <v>30.957406502845785</v>
      </c>
      <c r="D21" s="30">
        <f t="shared" si="0"/>
        <v>1.1697183368631115E-2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30.687112151781918</v>
      </c>
      <c r="D22" s="30">
        <f t="shared" si="0"/>
        <v>1.1595053282649636E-2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30.449325832106869</v>
      </c>
      <c r="D23" s="30">
        <f t="shared" si="0"/>
        <v>1.1505206280009563E-2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29.786262932575468</v>
      </c>
      <c r="D24" s="30">
        <f t="shared" si="0"/>
        <v>1.125466952008938E-2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27.902510424287733</v>
      </c>
      <c r="D25" s="30">
        <f t="shared" si="0"/>
        <v>1.0542898057304378E-2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26.425699530929226</v>
      </c>
      <c r="D26" s="30">
        <f t="shared" si="0"/>
        <v>9.9848885283466346E-3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22.984022995079137</v>
      </c>
      <c r="D27" s="30">
        <f t="shared" si="0"/>
        <v>8.684459129273658E-3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20.740505905147529</v>
      </c>
      <c r="D28" s="30">
        <f t="shared" si="0"/>
        <v>7.8367514639311082E-3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7.5569530461512277E-3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6.5594352440592656E-3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13.071005384668439</v>
      </c>
      <c r="D31" s="30">
        <f t="shared" si="0"/>
        <v>4.9388486978964629E-3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11.173074656407474</v>
      </c>
      <c r="D32" s="30">
        <f t="shared" si="0"/>
        <v>4.2217200279806768E-3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9.5993521347037678</v>
      </c>
      <c r="D33" s="30">
        <f t="shared" si="0"/>
        <v>3.6270926677713965E-3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8.3174331159214727</v>
      </c>
      <c r="D34" s="30">
        <f t="shared" si="0"/>
        <v>3.1427225760760936E-3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7.4192928659069377</v>
      </c>
      <c r="D35" s="30">
        <f t="shared" si="0"/>
        <v>2.8033623911651751E-3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5.9637619828541402</v>
      </c>
      <c r="D36" s="30">
        <f t="shared" si="0"/>
        <v>2.2533934641425241E-3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5.840955064258897</v>
      </c>
      <c r="D37" s="30">
        <f t="shared" si="0"/>
        <v>2.2069911582641858E-3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2.0403773224608318E-3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4.5289323326347182</v>
      </c>
      <c r="D39" s="30">
        <f t="shared" si="0"/>
        <v>1.711246449345836E-3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4.4904101057360304</v>
      </c>
      <c r="D40" s="30">
        <f t="shared" si="0"/>
        <v>1.6966909163505077E-3</v>
      </c>
    </row>
    <row r="41" spans="2:14">
      <c r="B41" s="22" t="s">
        <v>56</v>
      </c>
      <c r="C41" s="9">
        <f>[2]SHIB!$J$4</f>
        <v>3.8629045537770379</v>
      </c>
      <c r="D41" s="30">
        <f t="shared" si="0"/>
        <v>1.4595894167328419E-3</v>
      </c>
    </row>
    <row r="42" spans="2:14">
      <c r="B42" s="22" t="s">
        <v>50</v>
      </c>
      <c r="C42" s="9">
        <f>[2]KAVA!$J$4</f>
        <v>3.3217646269303622</v>
      </c>
      <c r="D42" s="30">
        <f t="shared" si="0"/>
        <v>1.2551209658039398E-3</v>
      </c>
    </row>
    <row r="43" spans="2:14">
      <c r="B43" s="22" t="s">
        <v>37</v>
      </c>
      <c r="C43" s="9">
        <f>[2]GRT!$J$4</f>
        <v>3.2213124296459856</v>
      </c>
      <c r="D43" s="30">
        <f t="shared" si="0"/>
        <v>1.2171653388909022E-3</v>
      </c>
    </row>
    <row r="44" spans="2:14">
      <c r="B44" s="22" t="s">
        <v>36</v>
      </c>
      <c r="C44" s="9">
        <f>[2]AMP!$J$4</f>
        <v>2.5183990864441994</v>
      </c>
      <c r="D44" s="30">
        <f t="shared" si="0"/>
        <v>9.5157118238644808E-4</v>
      </c>
    </row>
    <row r="45" spans="2:14">
      <c r="B45" s="22" t="s">
        <v>40</v>
      </c>
      <c r="C45" s="9">
        <f>[2]SHPING!$J$4</f>
        <v>2.178244854508034</v>
      </c>
      <c r="D45" s="30">
        <f t="shared" si="0"/>
        <v>8.2304470442688628E-4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6.4112947821049534E-4</v>
      </c>
    </row>
    <row r="47" spans="2:14">
      <c r="B47" s="22" t="s">
        <v>23</v>
      </c>
      <c r="C47" s="9">
        <f>[2]LUNA!J4</f>
        <v>1.4108222877434446</v>
      </c>
      <c r="D47" s="30">
        <f t="shared" si="0"/>
        <v>5.3307588924704345E-4</v>
      </c>
    </row>
    <row r="48" spans="2:14">
      <c r="B48" s="7" t="s">
        <v>25</v>
      </c>
      <c r="C48" s="1">
        <f>[2]POLIS!J4</f>
        <v>0.95106829692677186</v>
      </c>
      <c r="D48" s="30">
        <f t="shared" si="0"/>
        <v>3.5935892317793145E-4</v>
      </c>
    </row>
    <row r="49" spans="2:4">
      <c r="B49" s="22" t="s">
        <v>43</v>
      </c>
      <c r="C49" s="9">
        <f>[2]TRX!$J$4</f>
        <v>0.71182962230263214</v>
      </c>
      <c r="D49" s="30">
        <f t="shared" si="0"/>
        <v>2.689631516300277E-4</v>
      </c>
    </row>
    <row r="50" spans="2:4">
      <c r="B50" s="7" t="s">
        <v>28</v>
      </c>
      <c r="C50" s="1">
        <f>[2]ATLAS!O46</f>
        <v>0.65046521759288645</v>
      </c>
      <c r="D50" s="30">
        <f t="shared" si="0"/>
        <v>2.457767553751992E-4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2023-05-29T08:57:53Z</dcterms:modified>
</cp:coreProperties>
</file>