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<sst xmlns="http://schemas.openxmlformats.org/spreadsheetml/2006/main" count="97" uniqueCount="60">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</sst>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847.17209168924433</c:v>
                </c:pt>
                <c:pt idx="1">
                  <c:v>758.05264534060245</c:v>
                </c:pt>
                <c:pt idx="2">
                  <c:v>163.65553156836808</c:v>
                </c:pt>
                <c:pt idx="3">
                  <c:v>593.1983389222404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847.17209168924433</v>
          </cell>
        </row>
      </sheetData>
      <sheetData sheetId="1">
        <row r="4">
          <cell r="J4">
            <v>758.05264534060245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0.77512014686740849</v>
          </cell>
        </row>
      </sheetData>
      <sheetData sheetId="4">
        <row r="46">
          <cell r="M46">
            <v>70.349999999999994</v>
          </cell>
          <cell r="O46">
            <v>1.0215697699546471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26.362591046517807</v>
          </cell>
        </row>
      </sheetData>
      <sheetData sheetId="8">
        <row r="4">
          <cell r="J4">
            <v>6.1311338269482034</v>
          </cell>
        </row>
      </sheetData>
      <sheetData sheetId="9">
        <row r="4">
          <cell r="J4">
            <v>14.17752961736203</v>
          </cell>
        </row>
      </sheetData>
      <sheetData sheetId="10">
        <row r="4">
          <cell r="J4">
            <v>8.9584216730762805</v>
          </cell>
        </row>
      </sheetData>
      <sheetData sheetId="11">
        <row r="4">
          <cell r="J4">
            <v>27.833425002686006</v>
          </cell>
        </row>
      </sheetData>
      <sheetData sheetId="12">
        <row r="4">
          <cell r="J4">
            <v>1.9079425104239336</v>
          </cell>
        </row>
      </sheetData>
      <sheetData sheetId="13">
        <row r="4">
          <cell r="J4">
            <v>126.73282432280375</v>
          </cell>
        </row>
      </sheetData>
      <sheetData sheetId="14">
        <row r="4">
          <cell r="J4">
            <v>3.886590237020914</v>
          </cell>
        </row>
      </sheetData>
      <sheetData sheetId="15">
        <row r="4">
          <cell r="J4">
            <v>26.721308618548694</v>
          </cell>
        </row>
      </sheetData>
      <sheetData sheetId="16">
        <row r="4">
          <cell r="J4">
            <v>3.205569844905062</v>
          </cell>
        </row>
      </sheetData>
      <sheetData sheetId="17">
        <row r="4">
          <cell r="J4">
            <v>5.873441977737464</v>
          </cell>
        </row>
      </sheetData>
      <sheetData sheetId="18">
        <row r="4">
          <cell r="J4">
            <v>7.5005139747009695</v>
          </cell>
        </row>
      </sheetData>
      <sheetData sheetId="19">
        <row r="4">
          <cell r="J4">
            <v>7.727563776326166</v>
          </cell>
        </row>
      </sheetData>
      <sheetData sheetId="20">
        <row r="4">
          <cell r="J4">
            <v>10.593610677803415</v>
          </cell>
        </row>
      </sheetData>
      <sheetData sheetId="21">
        <row r="4">
          <cell r="J4">
            <v>1.0940748454790148</v>
          </cell>
        </row>
      </sheetData>
      <sheetData sheetId="22">
        <row r="4">
          <cell r="J4">
            <v>21.586463217891506</v>
          </cell>
        </row>
      </sheetData>
      <sheetData sheetId="23">
        <row r="4">
          <cell r="J4">
            <v>26.938234867122677</v>
          </cell>
        </row>
      </sheetData>
      <sheetData sheetId="24">
        <row r="4">
          <cell r="J4">
            <v>21.823487954543175</v>
          </cell>
        </row>
      </sheetData>
      <sheetData sheetId="25">
        <row r="4">
          <cell r="J4">
            <v>24.215162481600835</v>
          </cell>
        </row>
      </sheetData>
      <sheetData sheetId="26">
        <row r="4">
          <cell r="J4">
            <v>3.6159450949878478</v>
          </cell>
        </row>
      </sheetData>
      <sheetData sheetId="27">
        <row r="4">
          <cell r="J4">
            <v>163.65553156836808</v>
          </cell>
        </row>
      </sheetData>
      <sheetData sheetId="28">
        <row r="4">
          <cell r="J4">
            <v>0.71008956891118236</v>
          </cell>
        </row>
      </sheetData>
      <sheetData sheetId="29">
        <row r="4">
          <cell r="J4">
            <v>7.9635318875108672</v>
          </cell>
        </row>
      </sheetData>
      <sheetData sheetId="30">
        <row r="4">
          <cell r="J4">
            <v>17.622503762039742</v>
          </cell>
        </row>
      </sheetData>
      <sheetData sheetId="31">
        <row r="4">
          <cell r="J4">
            <v>3.6908325478796993</v>
          </cell>
        </row>
      </sheetData>
      <sheetData sheetId="32">
        <row r="4">
          <cell r="J4">
            <v>2.0143911996904218</v>
          </cell>
        </row>
      </sheetData>
      <sheetData sheetId="33">
        <row r="4">
          <cell r="J4">
            <v>1.3035826428190953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1.78967479970976E-2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2383.1145192923736</v>
      </c>
      <c r="D7" s="20">
        <f>(C7*[1]Feuil1!$K$2-C4)/C4</f>
        <v>-9.4137755824536345E-2</v>
      </c>
      <c r="E7" s="31">
        <f>C7-C7/(1+D7)</f>
        <v>-247.6547114768573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847.17209168924433</v>
      </c>
    </row>
    <row r="9" spans="2:20">
      <c r="M9" s="17" t="str">
        <f>IF(C13&gt;C7*[2]Params!F8,B13,"Others")</f>
        <v>BTC</v>
      </c>
      <c r="N9" s="18">
        <f>IF(C13&gt;C7*0.1,C13,C7)</f>
        <v>758.05264534060245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163.65553156836808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593.1983389222404</v>
      </c>
    </row>
    <row r="12" spans="2:20">
      <c r="B12" s="7" t="s">
        <v>19</v>
      </c>
      <c r="C12" s="1">
        <f>[2]ETH!J4</f>
        <v>847.17209168924433</v>
      </c>
      <c r="D12" s="20">
        <f>C12/$C$7</f>
        <v>0.35548945920601333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758.05264534060245</v>
      </c>
      <c r="D13" s="20">
        <f t="shared" ref="D13:D50" si="0">C13/$C$7</f>
        <v>0.31809325116515746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163.65553156836808</v>
      </c>
      <c r="D14" s="20">
        <f t="shared" si="0"/>
        <v>6.8672961472687796E-2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126.73282432280375</v>
      </c>
      <c r="D15" s="20">
        <f t="shared" si="0"/>
        <v>5.3179494017952175E-2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2.9520192768952312E-2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2.9016650035153559E-2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27.833425002686006</v>
      </c>
      <c r="D18" s="20">
        <f>C18/$C$7</f>
        <v>1.1679432430696062E-2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26.938234867122677</v>
      </c>
      <c r="D19" s="20">
        <f>C19/$C$7</f>
        <v>1.1303793690586695E-2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26.721308618548694</v>
      </c>
      <c r="D20" s="20">
        <f t="shared" si="0"/>
        <v>1.121276732705365E-2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26.362591046517807</v>
      </c>
      <c r="D21" s="20">
        <f t="shared" si="0"/>
        <v>1.1062242637985244E-2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24.215162481600835</v>
      </c>
      <c r="D22" s="20">
        <f t="shared" si="0"/>
        <v>1.0161140929472045E-2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21.586463217891506</v>
      </c>
      <c r="D23" s="20">
        <f t="shared" si="0"/>
        <v>9.0580889181528911E-3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21.823487954543175</v>
      </c>
      <c r="D24" s="20">
        <f t="shared" si="0"/>
        <v>9.1575489880458185E-3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5.4550462828199019E-3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17.622503762039742</v>
      </c>
      <c r="D26" s="20">
        <f t="shared" si="0"/>
        <v>7.3947364339303559E-3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14.17752961736203</v>
      </c>
      <c r="D27" s="20">
        <f t="shared" si="0"/>
        <v>5.9491600183661387E-3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6.9111240213879828E-3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5.3039834626802743E-3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5.6816405130293438E-3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10.593610677803415</v>
      </c>
      <c r="D31" s="20">
        <f t="shared" si="0"/>
        <v>4.4452797345840567E-3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8.9584216730762805</v>
      </c>
      <c r="D32" s="20">
        <f t="shared" si="0"/>
        <v>3.7591234498190775E-3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7.9635318875108672</v>
      </c>
      <c r="D33" s="20">
        <f t="shared" si="0"/>
        <v>3.3416488477756856E-3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7.727563776326166</v>
      </c>
      <c r="D34" s="20">
        <f t="shared" si="0"/>
        <v>3.2426321579462902E-3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7.5005139747009695</v>
      </c>
      <c r="D35" s="20">
        <f t="shared" si="0"/>
        <v>3.1473577597639422E-3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6.1311338269482034</v>
      </c>
      <c r="D36" s="20">
        <f t="shared" si="0"/>
        <v>2.5727399070896275E-3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5.873441977737464</v>
      </c>
      <c r="D37" s="20">
        <f t="shared" si="0"/>
        <v>2.4646075252319328E-3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2.265942302094421E-3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3.886590237020914</v>
      </c>
      <c r="D39" s="20">
        <f t="shared" si="0"/>
        <v>1.6308868942542351E-3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3.6908325478796993</v>
      </c>
      <c r="D40" s="20">
        <f t="shared" si="0"/>
        <v>1.5487432592939893E-3</v>
      </c>
    </row>
    <row r="41" spans="2:14">
      <c r="B41" s="22" t="s">
        <v>56</v>
      </c>
      <c r="C41" s="9">
        <f>[2]SHIB!$J$4</f>
        <v>3.6159450949878478</v>
      </c>
      <c r="D41" s="20">
        <f t="shared" si="0"/>
        <v>1.5173190653303319E-3</v>
      </c>
    </row>
    <row r="42" spans="2:14">
      <c r="B42" s="22" t="s">
        <v>33</v>
      </c>
      <c r="C42" s="1">
        <f>[2]EGLD!$J$4</f>
        <v>3.205569844905062</v>
      </c>
      <c r="D42" s="20">
        <f t="shared" si="0"/>
        <v>1.3451178359053021E-3</v>
      </c>
    </row>
    <row r="43" spans="2:14">
      <c r="B43" s="22" t="s">
        <v>50</v>
      </c>
      <c r="C43" s="9">
        <f>[2]KAVA!$J$4</f>
        <v>2.0143911996904218</v>
      </c>
      <c r="D43" s="20">
        <f t="shared" si="0"/>
        <v>8.4527670969356602E-4</v>
      </c>
    </row>
    <row r="44" spans="2:14">
      <c r="B44" s="22" t="s">
        <v>36</v>
      </c>
      <c r="C44" s="9">
        <f>[2]AMP!$J$4</f>
        <v>1.9079425104239336</v>
      </c>
      <c r="D44" s="20">
        <f t="shared" si="0"/>
        <v>8.0060882302478078E-4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7.1200674003019993E-4</v>
      </c>
    </row>
    <row r="46" spans="2:14">
      <c r="B46" s="22" t="s">
        <v>40</v>
      </c>
      <c r="C46" s="9">
        <f>[2]SHPING!$J$4</f>
        <v>1.3035826428190953</v>
      </c>
      <c r="D46" s="20">
        <f t="shared" si="0"/>
        <v>5.4700797308145001E-4</v>
      </c>
    </row>
    <row r="47" spans="2:14">
      <c r="B47" s="22" t="s">
        <v>23</v>
      </c>
      <c r="C47" s="9">
        <f>[2]LUNA!J4</f>
        <v>1.0940748454790148</v>
      </c>
      <c r="D47" s="20">
        <f t="shared" si="0"/>
        <v>4.5909453222746599E-4</v>
      </c>
    </row>
    <row r="48" spans="2:14">
      <c r="B48" s="7" t="s">
        <v>28</v>
      </c>
      <c r="C48" s="1">
        <f>[2]ATLAS!O46</f>
        <v>1.0215697699546471</v>
      </c>
      <c r="D48" s="20">
        <f t="shared" si="0"/>
        <v>4.2867002894094461E-4</v>
      </c>
    </row>
    <row r="49" spans="2:4">
      <c r="B49" s="7" t="s">
        <v>25</v>
      </c>
      <c r="C49" s="1">
        <f>[2]POLIS!J4</f>
        <v>0.77512014686740849</v>
      </c>
      <c r="D49" s="20">
        <f t="shared" si="0"/>
        <v>3.2525509814675948E-4</v>
      </c>
    </row>
    <row r="50" spans="2:4">
      <c r="B50" s="22" t="s">
        <v>43</v>
      </c>
      <c r="C50" s="9">
        <f>[2]TRX!$J$4</f>
        <v>0.71008956891118236</v>
      </c>
      <c r="D50" s="20">
        <f t="shared" si="0"/>
        <v>2.9796703564293321E-4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2023-08-23T14:04:12Z</dcterms:modified>
</cp:coreProperties>
</file>