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<sst xmlns="http://schemas.openxmlformats.org/spreadsheetml/2006/main" count="92" uniqueCount="59">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</sst>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930.57926574015028</c:v>
                </c:pt>
                <c:pt idx="1">
                  <c:v>788.14496568285233</c:v>
                </c:pt>
                <c:pt idx="2">
                  <c:v>838.29781607132679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930.57926574015028</v>
          </cell>
        </row>
      </sheetData>
      <sheetData sheetId="1">
        <row r="4">
          <cell r="J4">
            <v>788.14496568285233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0.95898911238241114</v>
          </cell>
        </row>
      </sheetData>
      <sheetData sheetId="4">
        <row r="46">
          <cell r="M46">
            <v>76.27000000000001</v>
          </cell>
          <cell r="O46">
            <v>0.64681119094002959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30.492184092420871</v>
          </cell>
        </row>
      </sheetData>
      <sheetData sheetId="8">
        <row r="4">
          <cell r="J4">
            <v>9.5587759297011328</v>
          </cell>
        </row>
      </sheetData>
      <sheetData sheetId="9">
        <row r="4">
          <cell r="J4">
            <v>22.634401738535512</v>
          </cell>
        </row>
      </sheetData>
      <sheetData sheetId="10">
        <row r="4">
          <cell r="J4">
            <v>12.925638253246698</v>
          </cell>
        </row>
      </sheetData>
      <sheetData sheetId="11">
        <row r="4">
          <cell r="J4">
            <v>30.075064209179693</v>
          </cell>
        </row>
      </sheetData>
      <sheetData sheetId="12">
        <row r="4">
          <cell r="J4">
            <v>2.4802068031125497</v>
          </cell>
        </row>
      </sheetData>
      <sheetData sheetId="13">
        <row r="4">
          <cell r="J4">
            <v>151.16298437571294</v>
          </cell>
        </row>
      </sheetData>
      <sheetData sheetId="14">
        <row r="4">
          <cell r="J4">
            <v>4.4774902505207299</v>
          </cell>
        </row>
      </sheetData>
      <sheetData sheetId="15">
        <row r="4">
          <cell r="J4">
            <v>26.350651601102403</v>
          </cell>
        </row>
      </sheetData>
      <sheetData sheetId="16">
        <row r="4">
          <cell r="J4">
            <v>4.537255161730358</v>
          </cell>
        </row>
      </sheetData>
      <sheetData sheetId="17">
        <row r="4">
          <cell r="J4">
            <v>5.7533985595674642</v>
          </cell>
        </row>
      </sheetData>
      <sheetData sheetId="18">
        <row r="4">
          <cell r="J4">
            <v>8.4443044347903182</v>
          </cell>
        </row>
      </sheetData>
      <sheetData sheetId="19">
        <row r="4">
          <cell r="J4">
            <v>5.9674916825318007</v>
          </cell>
        </row>
      </sheetData>
      <sheetData sheetId="20">
        <row r="4">
          <cell r="J4">
            <v>11.146856434216492</v>
          </cell>
        </row>
      </sheetData>
      <sheetData sheetId="21">
        <row r="4">
          <cell r="J4">
            <v>1.3960630372757703</v>
          </cell>
        </row>
      </sheetData>
      <sheetData sheetId="22">
        <row r="4">
          <cell r="J4">
            <v>29.585907625792352</v>
          </cell>
        </row>
      </sheetData>
      <sheetData sheetId="23">
        <row r="4">
          <cell r="J4">
            <v>38.225112586886269</v>
          </cell>
        </row>
      </sheetData>
      <sheetData sheetId="24">
        <row r="4">
          <cell r="J4">
            <v>30.348152024959806</v>
          </cell>
        </row>
      </sheetData>
      <sheetData sheetId="25">
        <row r="4">
          <cell r="J4">
            <v>27.694169719470604</v>
          </cell>
        </row>
      </sheetData>
      <sheetData sheetId="26">
        <row r="4">
          <cell r="J4">
            <v>3.8426843995948072</v>
          </cell>
        </row>
      </sheetData>
      <sheetData sheetId="27">
        <row r="4">
          <cell r="J4">
            <v>135.88838652444002</v>
          </cell>
        </row>
      </sheetData>
      <sheetData sheetId="28">
        <row r="4">
          <cell r="J4">
            <v>0.70519359129925385</v>
          </cell>
        </row>
      </sheetData>
      <sheetData sheetId="29">
        <row r="4">
          <cell r="J4">
            <v>7.3660160304101057</v>
          </cell>
        </row>
      </sheetData>
      <sheetData sheetId="30">
        <row r="4">
          <cell r="J4">
            <v>21.211065086631994</v>
          </cell>
        </row>
      </sheetData>
      <sheetData sheetId="31">
        <row r="4">
          <cell r="J4">
            <v>3.2491617797315433</v>
          </cell>
        </row>
      </sheetData>
      <sheetData sheetId="32">
        <row r="4">
          <cell r="J4">
            <v>3.3170074379086425</v>
          </cell>
        </row>
      </sheetData>
      <sheetData sheetId="33">
        <row r="4">
          <cell r="J4">
            <v>2.1599975514810912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2.364489713538374E-2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2581.9524462485761</v>
      </c>
      <c r="D7" s="20">
        <f>(C7*[1]Feuil1!$K$2-C4)/C4</f>
        <v>5.3626930676250982E-2</v>
      </c>
      <c r="E7" s="32">
        <f>C7-C7/(1+D7)</f>
        <v>131.41481183997394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930.57926574015028</v>
      </c>
    </row>
    <row r="9" spans="2:20">
      <c r="M9" s="17" t="str">
        <f>IF(C13&gt;C7*[2]Params!F8,B13,"Others")</f>
        <v>BTC</v>
      </c>
      <c r="N9" s="18">
        <f>IF(C13&gt;C7*0.1,C13,C7)</f>
        <v>788.14496568285233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838.29781607132679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930.57926574015028</v>
      </c>
      <c r="D12" s="30">
        <f>C12/$C$7</f>
        <v>0.36041688803844035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788.14496568285233</v>
      </c>
      <c r="D13" s="30">
        <f t="shared" ref="D13:D50" si="0">C13/$C$7</f>
        <v>0.30525154203671734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151.16298437571294</v>
      </c>
      <c r="D14" s="30">
        <f t="shared" si="0"/>
        <v>5.8545998628031976E-2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135.88838652444002</v>
      </c>
      <c r="D15" s="30">
        <f t="shared" si="0"/>
        <v>5.2630088800387394E-2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2.9539661007628473E-2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2.5643384755671701E-2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5.158886647720089E-3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38.225112586886269</v>
      </c>
      <c r="D19" s="30">
        <f>C19/$C$7</f>
        <v>1.480473145135771E-2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30.348152024959806</v>
      </c>
      <c r="D20" s="30">
        <f t="shared" si="0"/>
        <v>1.1753954674515356E-2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30.075064209179693</v>
      </c>
      <c r="D21" s="30">
        <f t="shared" si="0"/>
        <v>1.1648186725079689E-2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30.492184092420871</v>
      </c>
      <c r="D22" s="30">
        <f t="shared" si="0"/>
        <v>1.1809738841907879E-2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1.1762416478322754E-2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29.585907625792352</v>
      </c>
      <c r="D24" s="30">
        <f t="shared" si="0"/>
        <v>1.1458734520373883E-2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27.694169719470604</v>
      </c>
      <c r="D25" s="30">
        <f t="shared" si="0"/>
        <v>1.0726057236146464E-2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26.350651601102403</v>
      </c>
      <c r="D26" s="30">
        <f t="shared" si="0"/>
        <v>1.0205707560334173E-2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22.634401738535512</v>
      </c>
      <c r="D27" s="30">
        <f t="shared" si="0"/>
        <v>8.7663898579627038E-3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21.211065086631994</v>
      </c>
      <c r="D28" s="30">
        <f t="shared" si="0"/>
        <v>8.2151261606116781E-3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7.7460760476277613E-3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6.7235940093408964E-3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12.925638253246698</v>
      </c>
      <c r="D31" s="30">
        <f t="shared" si="0"/>
        <v>5.0061488436887692E-3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11.146856434216492</v>
      </c>
      <c r="D32" s="30">
        <f t="shared" si="0"/>
        <v>4.3172198815714883E-3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9.5587759297011328</v>
      </c>
      <c r="D33" s="30">
        <f t="shared" si="0"/>
        <v>3.7021502636849367E-3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8.4443044347903182</v>
      </c>
      <c r="D34" s="30">
        <f t="shared" si="0"/>
        <v>3.2705112160603084E-3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7.3660160304101057</v>
      </c>
      <c r="D35" s="30">
        <f t="shared" si="0"/>
        <v>2.852886016980092E-3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5.9674916825318007</v>
      </c>
      <c r="D36" s="30">
        <f t="shared" si="0"/>
        <v>2.3112322193238736E-3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5.7533985595674642</v>
      </c>
      <c r="D37" s="30">
        <f t="shared" si="0"/>
        <v>2.2283131387360799E-3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2.0914405328594956E-3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4.537255161730358</v>
      </c>
      <c r="D39" s="30">
        <f t="shared" si="0"/>
        <v>1.7572961765127475E-3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4.4774902505207299</v>
      </c>
      <c r="D40" s="30">
        <f t="shared" si="0"/>
        <v>1.7341489991522724E-3</v>
      </c>
    </row>
    <row r="41" spans="2:14">
      <c r="B41" s="22" t="s">
        <v>56</v>
      </c>
      <c r="C41" s="9">
        <f>[2]SHIB!$J$4</f>
        <v>3.8426843995948072</v>
      </c>
      <c r="D41" s="30">
        <f t="shared" si="0"/>
        <v>1.4882862793147102E-3</v>
      </c>
    </row>
    <row r="42" spans="2:14">
      <c r="B42" s="22" t="s">
        <v>50</v>
      </c>
      <c r="C42" s="9">
        <f>[2]KAVA!$J$4</f>
        <v>3.3170074379086425</v>
      </c>
      <c r="D42" s="30">
        <f t="shared" si="0"/>
        <v>1.2846895932293633E-3</v>
      </c>
    </row>
    <row r="43" spans="2:14">
      <c r="B43" s="22" t="s">
        <v>37</v>
      </c>
      <c r="C43" s="9">
        <f>[2]GRT!$J$4</f>
        <v>3.2491617797315433</v>
      </c>
      <c r="D43" s="30">
        <f t="shared" si="0"/>
        <v>1.2584127118423047E-3</v>
      </c>
    </row>
    <row r="44" spans="2:14">
      <c r="B44" s="22" t="s">
        <v>36</v>
      </c>
      <c r="C44" s="9">
        <f>[2]AMP!$J$4</f>
        <v>2.4802068031125497</v>
      </c>
      <c r="D44" s="30">
        <f t="shared" si="0"/>
        <v>9.6059352553767722E-4</v>
      </c>
    </row>
    <row r="45" spans="2:14">
      <c r="B45" s="22" t="s">
        <v>40</v>
      </c>
      <c r="C45" s="9">
        <f>[2]SHPING!$J$4</f>
        <v>2.1599975514810912</v>
      </c>
      <c r="D45" s="30">
        <f t="shared" si="0"/>
        <v>8.365752648231146E-4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6.5717461313640401E-4</v>
      </c>
    </row>
    <row r="47" spans="2:14">
      <c r="B47" s="22" t="s">
        <v>23</v>
      </c>
      <c r="C47" s="9">
        <f>[2]LUNA!J4</f>
        <v>1.3960630372757703</v>
      </c>
      <c r="D47" s="30">
        <f t="shared" si="0"/>
        <v>5.4070052270101536E-4</v>
      </c>
    </row>
    <row r="48" spans="2:14">
      <c r="B48" s="7" t="s">
        <v>25</v>
      </c>
      <c r="C48" s="1">
        <f>[2]POLIS!J4</f>
        <v>0.95898911238241114</v>
      </c>
      <c r="D48" s="30">
        <f t="shared" si="0"/>
        <v>3.7142012966806011E-4</v>
      </c>
    </row>
    <row r="49" spans="2:4">
      <c r="B49" s="22" t="s">
        <v>43</v>
      </c>
      <c r="C49" s="9">
        <f>[2]TRX!$J$4</f>
        <v>0.70519359129925385</v>
      </c>
      <c r="D49" s="30">
        <f t="shared" si="0"/>
        <v>2.7312415932518756E-4</v>
      </c>
    </row>
    <row r="50" spans="2:4">
      <c r="B50" s="7" t="s">
        <v>28</v>
      </c>
      <c r="C50" s="1">
        <f>[2]ATLAS!O46</f>
        <v>0.64681119094002959</v>
      </c>
      <c r="D50" s="30">
        <f t="shared" si="0"/>
        <v>2.5051243367390748E-4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2023-05-29T22:13:49Z</dcterms:modified>
</cp:coreProperties>
</file>