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<sst xmlns="http://schemas.openxmlformats.org/spreadsheetml/2006/main" count="92" uniqueCount="59">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</sst>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885.25186181607035</c:v>
                </c:pt>
                <c:pt idx="1">
                  <c:v>804.77664405650603</c:v>
                </c:pt>
                <c:pt idx="2">
                  <c:v>280.37</c:v>
                </c:pt>
                <c:pt idx="3">
                  <c:v>756.36455684490579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885.25186181607035</v>
          </cell>
        </row>
      </sheetData>
      <sheetData sheetId="1">
        <row r="4">
          <cell r="J4">
            <v>804.77664405650603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1.2204836991540684</v>
          </cell>
        </row>
      </sheetData>
      <sheetData sheetId="4">
        <row r="46">
          <cell r="M46">
            <v>76.27000000000001</v>
          </cell>
          <cell r="O46">
            <v>0.43107015994181097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26.272119255825444</v>
          </cell>
        </row>
      </sheetData>
      <sheetData sheetId="8">
        <row r="4">
          <cell r="J4">
            <v>11.545341426288578</v>
          </cell>
        </row>
      </sheetData>
      <sheetData sheetId="9">
        <row r="4">
          <cell r="J4">
            <v>21.613091917155653</v>
          </cell>
        </row>
      </sheetData>
      <sheetData sheetId="10">
        <row r="4">
          <cell r="J4">
            <v>13.740639238900123</v>
          </cell>
        </row>
      </sheetData>
      <sheetData sheetId="11">
        <row r="4">
          <cell r="J4">
            <v>26.942932278990508</v>
          </cell>
        </row>
      </sheetData>
      <sheetData sheetId="12">
        <row r="4">
          <cell r="J4">
            <v>3.3581564857665267</v>
          </cell>
        </row>
      </sheetData>
      <sheetData sheetId="13">
        <row r="4">
          <cell r="J4">
            <v>102.09851517724499</v>
          </cell>
        </row>
      </sheetData>
      <sheetData sheetId="14">
        <row r="4">
          <cell r="J4">
            <v>4.907838486061042</v>
          </cell>
        </row>
      </sheetData>
      <sheetData sheetId="15">
        <row r="4">
          <cell r="J4">
            <v>20.230086097365913</v>
          </cell>
        </row>
      </sheetData>
      <sheetData sheetId="16">
        <row r="4">
          <cell r="J4">
            <v>5.4576545927612212</v>
          </cell>
        </row>
      </sheetData>
      <sheetData sheetId="17">
        <row r="4">
          <cell r="J4">
            <v>5.5679339705845932</v>
          </cell>
        </row>
      </sheetData>
      <sheetData sheetId="18">
        <row r="4">
          <cell r="J4">
            <v>5.1140171570798865</v>
          </cell>
        </row>
      </sheetData>
      <sheetData sheetId="19">
        <row r="4">
          <cell r="J4">
            <v>4.1548675622336102</v>
          </cell>
        </row>
      </sheetData>
      <sheetData sheetId="20">
        <row r="4">
          <cell r="J4">
            <v>10.933909386860531</v>
          </cell>
        </row>
      </sheetData>
      <sheetData sheetId="21">
        <row r="4">
          <cell r="J4">
            <v>2.0274083172874162</v>
          </cell>
        </row>
      </sheetData>
      <sheetData sheetId="22">
        <row r="4">
          <cell r="J4">
            <v>36.969048369816882</v>
          </cell>
        </row>
      </sheetData>
      <sheetData sheetId="23">
        <row r="4">
          <cell r="J4">
            <v>31.845834678135848</v>
          </cell>
        </row>
      </sheetData>
      <sheetData sheetId="24">
        <row r="4">
          <cell r="J4">
            <v>35.86455231963253</v>
          </cell>
        </row>
      </sheetData>
      <sheetData sheetId="25">
        <row r="4">
          <cell r="J4">
            <v>22.193600255024435</v>
          </cell>
        </row>
      </sheetData>
      <sheetData sheetId="26">
        <row r="4">
          <cell r="J4">
            <v>4.508358831742977</v>
          </cell>
        </row>
      </sheetData>
      <sheetData sheetId="27">
        <row r="4">
          <cell r="J4">
            <v>105.68914276599517</v>
          </cell>
        </row>
      </sheetData>
      <sheetData sheetId="28">
        <row r="4">
          <cell r="J4">
            <v>0.60923899473728005</v>
          </cell>
        </row>
      </sheetData>
      <sheetData sheetId="29">
        <row r="4">
          <cell r="J4">
            <v>4.7380822277964763</v>
          </cell>
        </row>
      </sheetData>
      <sheetData sheetId="30">
        <row r="4">
          <cell r="J4">
            <v>20.389940639439615</v>
          </cell>
        </row>
      </sheetData>
      <sheetData sheetId="31">
        <row r="4">
          <cell r="J4">
            <v>3.5731163520723732</v>
          </cell>
        </row>
      </sheetData>
      <sheetData sheetId="32">
        <row r="4">
          <cell r="J4">
            <v>2.3659899745882029</v>
          </cell>
        </row>
      </sheetData>
      <sheetData sheetId="33">
        <row r="4">
          <cell r="J4">
            <v>2.3313220524015983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0.12239629601169864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2753.2695921434624</v>
      </c>
      <c r="D7" s="20">
        <f>(C7*[1]Feuil1!$K$2-C4)/C4</f>
        <v>0.11145591258095028</v>
      </c>
      <c r="E7" s="32">
        <f>C7-C7/(1+D7)</f>
        <v>276.09567909998441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885.25186181607035</v>
      </c>
    </row>
    <row r="9" spans="2:20">
      <c r="M9" s="17" t="str">
        <f>IF(C13&gt;C7*[2]Params!F8,B13,"Others")</f>
        <v>BTC</v>
      </c>
      <c r="N9" s="18">
        <f>IF(C13&gt;C7*0.1,C13,C7)</f>
        <v>804.77664405650603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756.36455684490579</v>
      </c>
    </row>
    <row r="12" spans="2:20">
      <c r="B12" s="7" t="s">
        <v>19</v>
      </c>
      <c r="C12" s="1">
        <f>[2]ETH!J4</f>
        <v>885.25186181607035</v>
      </c>
      <c r="D12" s="30">
        <f>C12/$C$7</f>
        <v>0.32152749020370658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804.77664405650603</v>
      </c>
      <c r="D13" s="30">
        <f t="shared" ref="D13:D50" si="0">C13/$C$7</f>
        <v>0.29229852621514452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0.10183165527997848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105.68914276599517</v>
      </c>
      <c r="D15" s="30">
        <f t="shared" si="0"/>
        <v>3.8386775878243934E-2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102.09851517724499</v>
      </c>
      <c r="D16" s="30">
        <f t="shared" si="0"/>
        <v>3.7082643657049122E-2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2.770160983059514E-2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3.1304598810790542E-2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36.969048369816882</v>
      </c>
      <c r="D19" s="30">
        <f>C19/$C$7</f>
        <v>1.3427325996447704E-2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35.86455231963253</v>
      </c>
      <c r="D20" s="30">
        <f t="shared" si="0"/>
        <v>1.3026168022911054E-2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1.4259410016378196E-2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31.845834678135848</v>
      </c>
      <c r="D22" s="30">
        <f t="shared" si="0"/>
        <v>1.1566551553472604E-2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26.942932278990508</v>
      </c>
      <c r="D23" s="30">
        <f t="shared" si="0"/>
        <v>9.7857951709026149E-3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26.272119255825444</v>
      </c>
      <c r="D24" s="30">
        <f t="shared" si="0"/>
        <v>9.5421528392256715E-3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22.193600255024435</v>
      </c>
      <c r="D25" s="30">
        <f t="shared" si="0"/>
        <v>8.0608162449309507E-3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20.230086097365913</v>
      </c>
      <c r="D26" s="30">
        <f t="shared" si="0"/>
        <v>7.3476589997191234E-3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20.389940639439615</v>
      </c>
      <c r="D27" s="30">
        <f t="shared" si="0"/>
        <v>7.405718894227766E-3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21.613091917155653</v>
      </c>
      <c r="D28" s="30">
        <f t="shared" si="0"/>
        <v>7.8499729844215983E-3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7.264090685877838E-3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6.3052307153419638E-3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13.740639238900123</v>
      </c>
      <c r="D31" s="30">
        <f t="shared" si="0"/>
        <v>4.9906624756650966E-3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10.933909386860531</v>
      </c>
      <c r="D32" s="30">
        <f t="shared" si="0"/>
        <v>3.9712454668662921E-3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11.545341426288578</v>
      </c>
      <c r="D33" s="30">
        <f t="shared" si="0"/>
        <v>4.1933203559991212E-3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4.907838486061042</v>
      </c>
      <c r="D34" s="30">
        <f t="shared" si="0"/>
        <v>1.7825491917194403E-3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1.9613044851870165E-3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5.4576545927612212</v>
      </c>
      <c r="D36" s="30">
        <f t="shared" si="0"/>
        <v>1.9822448947007599E-3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5.1140171570798865</v>
      </c>
      <c r="D37" s="30">
        <f t="shared" si="0"/>
        <v>1.8574342199081733E-3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5.5679339705845932</v>
      </c>
      <c r="D38" s="30">
        <f t="shared" si="0"/>
        <v>2.0222988647653176E-3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4.508358831742977</v>
      </c>
      <c r="D39" s="30">
        <f t="shared" si="0"/>
        <v>1.6374563699129625E-3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4.7380822277964763</v>
      </c>
      <c r="D40" s="30">
        <f t="shared" si="0"/>
        <v>1.720892948992985E-3</v>
      </c>
    </row>
    <row r="41" spans="2:14">
      <c r="B41" s="22" t="s">
        <v>37</v>
      </c>
      <c r="C41" s="9">
        <f>[2]GRT!$J$4</f>
        <v>3.5731163520723732</v>
      </c>
      <c r="D41" s="30">
        <f t="shared" si="0"/>
        <v>1.2977720606323362E-3</v>
      </c>
    </row>
    <row r="42" spans="2:14">
      <c r="B42" s="22" t="s">
        <v>54</v>
      </c>
      <c r="C42" s="9">
        <f>[2]LINK!$J$4</f>
        <v>4.1548675622336102</v>
      </c>
      <c r="D42" s="30">
        <f t="shared" si="0"/>
        <v>1.5090667379938564E-3</v>
      </c>
    </row>
    <row r="43" spans="2:14">
      <c r="B43" s="22" t="s">
        <v>36</v>
      </c>
      <c r="C43" s="9">
        <f>[2]AMP!$J$4</f>
        <v>3.3581564857665267</v>
      </c>
      <c r="D43" s="30">
        <f t="shared" si="0"/>
        <v>1.219697662498844E-3</v>
      </c>
    </row>
    <row r="44" spans="2:14">
      <c r="B44" s="22" t="s">
        <v>50</v>
      </c>
      <c r="C44" s="9">
        <f>[2]KAVA!$J$4</f>
        <v>2.3659899745882029</v>
      </c>
      <c r="D44" s="30">
        <f t="shared" si="0"/>
        <v>8.5933828686432544E-4</v>
      </c>
    </row>
    <row r="45" spans="2:14">
      <c r="B45" s="22" t="s">
        <v>40</v>
      </c>
      <c r="C45" s="9">
        <f>[2]SHPING!$J$4</f>
        <v>2.3313220524015983</v>
      </c>
      <c r="D45" s="30">
        <f t="shared" si="0"/>
        <v>8.4674674033160277E-4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6.1628312928085633E-4</v>
      </c>
    </row>
    <row r="47" spans="2:14">
      <c r="B47" s="7" t="s">
        <v>25</v>
      </c>
      <c r="C47" s="1">
        <f>[2]POLIS!J4</f>
        <v>1.2204836991540684</v>
      </c>
      <c r="D47" s="30">
        <f t="shared" si="0"/>
        <v>4.4328521356453988E-4</v>
      </c>
    </row>
    <row r="48" spans="2:14">
      <c r="B48" s="22" t="s">
        <v>43</v>
      </c>
      <c r="C48" s="9">
        <f>[2]TRX!$J$4</f>
        <v>0.60923899473728005</v>
      </c>
      <c r="D48" s="30">
        <f t="shared" si="0"/>
        <v>2.2127836535723266E-4</v>
      </c>
    </row>
    <row r="49" spans="2:4">
      <c r="B49" s="7" t="s">
        <v>28</v>
      </c>
      <c r="C49" s="1">
        <f>[2]ATLAS!O46</f>
        <v>0.43107015994181097</v>
      </c>
      <c r="D49" s="30">
        <f t="shared" si="0"/>
        <v>1.5656663668965897E-4</v>
      </c>
    </row>
    <row r="50" spans="2:4">
      <c r="B50" s="22" t="s">
        <v>23</v>
      </c>
      <c r="C50" s="9">
        <f>[2]LUNA!J4</f>
        <v>2.0274083172874162</v>
      </c>
      <c r="D50" s="30">
        <f t="shared" si="0"/>
        <v>7.3636389370393906E-4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2023-04-28T09:14:14Z</dcterms:modified>
</cp:coreProperties>
</file>