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D11" i="32"/>
  <c r="B11"/>
  <c r="G10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R35" s="1"/>
  <c r="C5"/>
  <c r="O8" s="1"/>
  <c r="P8" s="1"/>
  <c r="K4"/>
  <c r="J4"/>
  <c r="B13" i="31"/>
  <c r="C10"/>
  <c r="N9"/>
  <c r="C9"/>
  <c r="N8"/>
  <c r="C8"/>
  <c r="T7"/>
  <c r="S7" s="1"/>
  <c r="R7"/>
  <c r="C7"/>
  <c r="T6"/>
  <c r="S6"/>
  <c r="R6"/>
  <c r="P6"/>
  <c r="O6"/>
  <c r="N6"/>
  <c r="E6"/>
  <c r="D6"/>
  <c r="D13" s="1"/>
  <c r="T5"/>
  <c r="T17" s="1"/>
  <c r="R5"/>
  <c r="R17" s="1"/>
  <c r="C5"/>
  <c r="O9" s="1"/>
  <c r="P9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N7"/>
  <c r="N6"/>
  <c r="Q6" s="1"/>
  <c r="E6"/>
  <c r="D6"/>
  <c r="D13" s="1"/>
  <c r="G12" s="1"/>
  <c r="C5"/>
  <c r="O9" s="1"/>
  <c r="P9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R22"/>
  <c r="C22"/>
  <c r="O23" s="1"/>
  <c r="T21"/>
  <c r="R21"/>
  <c r="C21"/>
  <c r="T20"/>
  <c r="C20"/>
  <c r="T19"/>
  <c r="R19"/>
  <c r="C19"/>
  <c r="T18"/>
  <c r="R18"/>
  <c r="E18"/>
  <c r="T17"/>
  <c r="R17"/>
  <c r="C17"/>
  <c r="T16"/>
  <c r="S16" s="1"/>
  <c r="R16"/>
  <c r="C16"/>
  <c r="O9" s="1"/>
  <c r="T15"/>
  <c r="S15"/>
  <c r="O25" s="1"/>
  <c r="R15"/>
  <c r="N26" s="1"/>
  <c r="B15"/>
  <c r="E15" s="1"/>
  <c r="T14"/>
  <c r="S14"/>
  <c r="R14"/>
  <c r="O14"/>
  <c r="N14"/>
  <c r="N17" s="1"/>
  <c r="B14"/>
  <c r="E14" s="1"/>
  <c r="T13"/>
  <c r="S13"/>
  <c r="O16" s="1"/>
  <c r="P16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B9"/>
  <c r="C9" s="1"/>
  <c r="R8"/>
  <c r="T8" s="1"/>
  <c r="O8"/>
  <c r="C8"/>
  <c r="B8"/>
  <c r="T7"/>
  <c r="R7"/>
  <c r="P7"/>
  <c r="O7" s="1"/>
  <c r="N3" s="1"/>
  <c r="N7"/>
  <c r="C7"/>
  <c r="T6"/>
  <c r="O6"/>
  <c r="N6"/>
  <c r="P6" s="1"/>
  <c r="B6"/>
  <c r="R6" s="1"/>
  <c r="S5"/>
  <c r="D5"/>
  <c r="D36" s="1"/>
  <c r="G36" s="1"/>
  <c r="B5"/>
  <c r="B36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J4"/>
  <c r="B10" i="25"/>
  <c r="N9" s="1"/>
  <c r="N7"/>
  <c r="D7"/>
  <c r="E6"/>
  <c r="D6"/>
  <c r="D10" s="1"/>
  <c r="G9" s="1"/>
  <c r="C5"/>
  <c r="O9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5" s="1"/>
  <c r="B35" i="23"/>
  <c r="E35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O9"/>
  <c r="B9"/>
  <c r="B37" s="1"/>
  <c r="J4" s="1"/>
  <c r="R8"/>
  <c r="S8" s="1"/>
  <c r="C8"/>
  <c r="T7"/>
  <c r="R7"/>
  <c r="D7"/>
  <c r="R6"/>
  <c r="T6" s="1"/>
  <c r="N6"/>
  <c r="D6"/>
  <c r="R5"/>
  <c r="D5"/>
  <c r="D37" s="1"/>
  <c r="G37" s="1"/>
  <c r="D15" i="22"/>
  <c r="D14"/>
  <c r="D13"/>
  <c r="D12"/>
  <c r="D11"/>
  <c r="D10"/>
  <c r="D9"/>
  <c r="D8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9" s="1"/>
  <c r="P9" s="1"/>
  <c r="R6"/>
  <c r="N6"/>
  <c r="E6"/>
  <c r="D6"/>
  <c r="D15" s="1"/>
  <c r="G14" s="1"/>
  <c r="T5"/>
  <c r="S5"/>
  <c r="R5"/>
  <c r="N9" s="1"/>
  <c r="C5"/>
  <c r="J4"/>
  <c r="B10" i="20"/>
  <c r="N9" s="1"/>
  <c r="N7"/>
  <c r="E6"/>
  <c r="D6"/>
  <c r="D10" s="1"/>
  <c r="G9" s="1"/>
  <c r="C5"/>
  <c r="O9" s="1"/>
  <c r="P9" s="1"/>
  <c r="J4"/>
  <c r="K4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9" s="1"/>
  <c r="P9" s="1"/>
  <c r="J4"/>
  <c r="K4" s="1"/>
  <c r="B13" i="17"/>
  <c r="N9" s="1"/>
  <c r="O9"/>
  <c r="O8"/>
  <c r="N8"/>
  <c r="P8" s="1"/>
  <c r="O7"/>
  <c r="O6"/>
  <c r="N6"/>
  <c r="P6" s="1"/>
  <c r="E6"/>
  <c r="D6"/>
  <c r="D13" s="1"/>
  <c r="G12" s="1"/>
  <c r="J4"/>
  <c r="C10" i="16"/>
  <c r="B9"/>
  <c r="B14" s="1"/>
  <c r="B8"/>
  <c r="R8" s="1"/>
  <c r="T7"/>
  <c r="S7" s="1"/>
  <c r="R7"/>
  <c r="R13" s="1"/>
  <c r="C7"/>
  <c r="T6"/>
  <c r="S6"/>
  <c r="O7" s="1"/>
  <c r="R6"/>
  <c r="E6"/>
  <c r="D6"/>
  <c r="T5"/>
  <c r="R5"/>
  <c r="U5" s="1"/>
  <c r="C5"/>
  <c r="O9" s="1"/>
  <c r="B13" i="15"/>
  <c r="N9" s="1"/>
  <c r="O9"/>
  <c r="N8"/>
  <c r="O7"/>
  <c r="N6"/>
  <c r="E6"/>
  <c r="D6"/>
  <c r="D13" s="1"/>
  <c r="G12" s="1"/>
  <c r="C5"/>
  <c r="O8" s="1"/>
  <c r="P8" s="1"/>
  <c r="N17" i="14"/>
  <c r="B17"/>
  <c r="N16"/>
  <c r="C15"/>
  <c r="D14"/>
  <c r="C14" s="1"/>
  <c r="C13"/>
  <c r="C12"/>
  <c r="C11"/>
  <c r="T10"/>
  <c r="R10"/>
  <c r="E10"/>
  <c r="S9"/>
  <c r="O15" s="1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N24" s="1"/>
  <c r="D5"/>
  <c r="J4"/>
  <c r="D13" i="13"/>
  <c r="B13"/>
  <c r="G12"/>
  <c r="C11"/>
  <c r="C10"/>
  <c r="C9"/>
  <c r="N8"/>
  <c r="C8"/>
  <c r="N7"/>
  <c r="C7"/>
  <c r="T6"/>
  <c r="R6"/>
  <c r="N9" s="1"/>
  <c r="N6"/>
  <c r="C6"/>
  <c r="O6" s="1"/>
  <c r="P6" s="1"/>
  <c r="T5"/>
  <c r="T15" s="1"/>
  <c r="R5"/>
  <c r="R15" s="1"/>
  <c r="C5"/>
  <c r="O9" s="1"/>
  <c r="P9" s="1"/>
  <c r="K4"/>
  <c r="J4"/>
  <c r="N17" i="12"/>
  <c r="N16"/>
  <c r="N15"/>
  <c r="N14"/>
  <c r="B13"/>
  <c r="J4" s="1"/>
  <c r="K4" s="1"/>
  <c r="C11"/>
  <c r="C10"/>
  <c r="O16" s="1"/>
  <c r="P16" s="1"/>
  <c r="O9"/>
  <c r="C9"/>
  <c r="U8"/>
  <c r="T8"/>
  <c r="S8" s="1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G12" s="1"/>
  <c r="T5"/>
  <c r="T13" s="1"/>
  <c r="R5"/>
  <c r="R13" s="1"/>
  <c r="C5"/>
  <c r="O7" s="1"/>
  <c r="P7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8"/>
  <c r="N9" s="1"/>
  <c r="O9"/>
  <c r="P9" s="1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O23"/>
  <c r="N23"/>
  <c r="P23" s="1"/>
  <c r="O22"/>
  <c r="P22" s="1"/>
  <c r="N22"/>
  <c r="O21"/>
  <c r="N21"/>
  <c r="P21" s="1"/>
  <c r="O20"/>
  <c r="P20" s="1"/>
  <c r="P26" s="1"/>
  <c r="N20"/>
  <c r="O14"/>
  <c r="P14" s="1"/>
  <c r="N14"/>
  <c r="O13"/>
  <c r="N13"/>
  <c r="P13" s="1"/>
  <c r="O12"/>
  <c r="P12" s="1"/>
  <c r="N12"/>
  <c r="O11"/>
  <c r="N11"/>
  <c r="P11" s="1"/>
  <c r="B9"/>
  <c r="J4" s="1"/>
  <c r="K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7" s="1"/>
  <c r="O67" s="1"/>
  <c r="T24"/>
  <c r="S24" s="1"/>
  <c r="R24"/>
  <c r="M75" s="1"/>
  <c r="C24"/>
  <c r="T23"/>
  <c r="R23"/>
  <c r="C23"/>
  <c r="R22"/>
  <c r="C22"/>
  <c r="N44" s="1"/>
  <c r="O44" s="1"/>
  <c r="T21"/>
  <c r="S21"/>
  <c r="R21"/>
  <c r="C21"/>
  <c r="T20"/>
  <c r="S20"/>
  <c r="N60" s="1"/>
  <c r="O60" s="1"/>
  <c r="R20"/>
  <c r="M58" s="1"/>
  <c r="M20"/>
  <c r="C20"/>
  <c r="N34" s="1"/>
  <c r="O34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R23"/>
  <c r="N37" s="1"/>
  <c r="D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J12"/>
  <c r="J13" s="1"/>
  <c r="E12"/>
  <c r="D12"/>
  <c r="R11"/>
  <c r="T11" s="1"/>
  <c r="D11"/>
  <c r="T8" s="1"/>
  <c r="R10"/>
  <c r="O10"/>
  <c r="N10"/>
  <c r="P10" s="1"/>
  <c r="D10"/>
  <c r="T9"/>
  <c r="R9"/>
  <c r="D9"/>
  <c r="R8"/>
  <c r="D8"/>
  <c r="T7"/>
  <c r="R7"/>
  <c r="D7"/>
  <c r="T6"/>
  <c r="R6"/>
  <c r="D6"/>
  <c r="T5"/>
  <c r="R5"/>
  <c r="D5"/>
  <c r="J4"/>
  <c r="O3"/>
  <c r="O20" l="1"/>
  <c r="P20" s="1"/>
  <c r="O21"/>
  <c r="P21" s="1"/>
  <c r="O19"/>
  <c r="P19" s="1"/>
  <c r="N76" i="2"/>
  <c r="N74"/>
  <c r="N75"/>
  <c r="O75" s="1"/>
  <c r="N73"/>
  <c r="O9"/>
  <c r="O14" s="1"/>
  <c r="N4"/>
  <c r="P23" i="1"/>
  <c r="P29"/>
  <c r="O22" i="2"/>
  <c r="O57"/>
  <c r="P17" i="4"/>
  <c r="P35"/>
  <c r="E9" i="7"/>
  <c r="P9" i="10"/>
  <c r="K4"/>
  <c r="P9" i="12"/>
  <c r="R22" i="1"/>
  <c r="D39"/>
  <c r="T22" s="1"/>
  <c r="T32" s="1"/>
  <c r="T18"/>
  <c r="S18" s="1"/>
  <c r="R18"/>
  <c r="N11" s="1"/>
  <c r="N51" i="2"/>
  <c r="O51" s="1"/>
  <c r="N52"/>
  <c r="O52" s="1"/>
  <c r="N50"/>
  <c r="O50" s="1"/>
  <c r="O54" s="1"/>
  <c r="J7"/>
  <c r="J8" s="1"/>
  <c r="J4"/>
  <c r="H37" i="5"/>
  <c r="H36"/>
  <c r="D42" i="1"/>
  <c r="I36" i="5"/>
  <c r="K36" s="1"/>
  <c r="I37"/>
  <c r="K37" s="1"/>
  <c r="K4" i="26"/>
  <c r="G18"/>
  <c r="G12" i="31"/>
  <c r="K4"/>
  <c r="C23" i="1"/>
  <c r="N6" s="1"/>
  <c r="S23"/>
  <c r="O26"/>
  <c r="O27"/>
  <c r="O28"/>
  <c r="N34"/>
  <c r="N35"/>
  <c r="N36"/>
  <c r="N26" i="2"/>
  <c r="O26" s="1"/>
  <c r="O30" s="1"/>
  <c r="N27"/>
  <c r="O27" s="1"/>
  <c r="N35"/>
  <c r="O35" s="1"/>
  <c r="O38" s="1"/>
  <c r="N36"/>
  <c r="O36" s="1"/>
  <c r="R36"/>
  <c r="N43"/>
  <c r="O43" s="1"/>
  <c r="N59"/>
  <c r="O59" s="1"/>
  <c r="N66"/>
  <c r="O66" s="1"/>
  <c r="O70" s="1"/>
  <c r="N68"/>
  <c r="O68" s="1"/>
  <c r="M74"/>
  <c r="M76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L38" i="5"/>
  <c r="T6" i="9"/>
  <c r="T17" s="1"/>
  <c r="O7"/>
  <c r="P7" s="1"/>
  <c r="P12" s="1"/>
  <c r="O8"/>
  <c r="P8" s="1"/>
  <c r="O9"/>
  <c r="P9" s="1"/>
  <c r="U5" i="10"/>
  <c r="N7"/>
  <c r="P7" s="1"/>
  <c r="R14"/>
  <c r="O6" i="11"/>
  <c r="P6" s="1"/>
  <c r="O8"/>
  <c r="P8" s="1"/>
  <c r="U5" i="12"/>
  <c r="O15"/>
  <c r="P15" s="1"/>
  <c r="O17"/>
  <c r="P17" s="1"/>
  <c r="K4" i="27"/>
  <c r="D17" i="14"/>
  <c r="K4" s="1"/>
  <c r="G17"/>
  <c r="T5"/>
  <c r="N8"/>
  <c r="P8" s="1"/>
  <c r="N6"/>
  <c r="N9" i="16"/>
  <c r="N8"/>
  <c r="N6"/>
  <c r="J4"/>
  <c r="N7"/>
  <c r="K4" i="19"/>
  <c r="G9"/>
  <c r="O7" i="24"/>
  <c r="O8"/>
  <c r="P8" s="1"/>
  <c r="O6"/>
  <c r="P6" s="1"/>
  <c r="P23" i="28"/>
  <c r="O3"/>
  <c r="P3" s="1"/>
  <c r="P6" i="32"/>
  <c r="N26" i="1"/>
  <c r="N27"/>
  <c r="N28"/>
  <c r="D31" i="2"/>
  <c r="T22" s="1"/>
  <c r="T36" s="1"/>
  <c r="N42"/>
  <c r="O42" s="1"/>
  <c r="O46" s="1"/>
  <c r="N58"/>
  <c r="O58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J4" i="8"/>
  <c r="K4" s="1"/>
  <c r="S5"/>
  <c r="N6"/>
  <c r="P6" s="1"/>
  <c r="T6"/>
  <c r="T13" s="1"/>
  <c r="N8"/>
  <c r="P8" s="1"/>
  <c r="N6" i="10"/>
  <c r="P6" s="1"/>
  <c r="N8"/>
  <c r="P8" s="1"/>
  <c r="K4" i="11"/>
  <c r="O7"/>
  <c r="P7" s="1"/>
  <c r="N8" i="12"/>
  <c r="P8" s="1"/>
  <c r="P11" s="1"/>
  <c r="O14"/>
  <c r="P14" s="1"/>
  <c r="P19" s="1"/>
  <c r="S5" i="13"/>
  <c r="O7"/>
  <c r="P7" s="1"/>
  <c r="P12" s="1"/>
  <c r="O8"/>
  <c r="P8" s="1"/>
  <c r="P6" i="14"/>
  <c r="T7"/>
  <c r="T8"/>
  <c r="N9"/>
  <c r="P9" s="1"/>
  <c r="P15"/>
  <c r="P9" i="15"/>
  <c r="P9" i="16"/>
  <c r="P7"/>
  <c r="K4" i="17"/>
  <c r="P9"/>
  <c r="K4" i="21"/>
  <c r="P15" i="24"/>
  <c r="P9"/>
  <c r="K4"/>
  <c r="P9" i="25"/>
  <c r="K4" i="28"/>
  <c r="T9" i="14"/>
  <c r="N14"/>
  <c r="O16"/>
  <c r="P16" s="1"/>
  <c r="O17"/>
  <c r="P17" s="1"/>
  <c r="N23"/>
  <c r="N25"/>
  <c r="R37"/>
  <c r="J4" i="15"/>
  <c r="K4" s="1"/>
  <c r="O6"/>
  <c r="P6" s="1"/>
  <c r="N7"/>
  <c r="P7" s="1"/>
  <c r="O6" i="16"/>
  <c r="P6" s="1"/>
  <c r="P12" s="1"/>
  <c r="O8"/>
  <c r="P8" s="1"/>
  <c r="D9"/>
  <c r="D8" s="1"/>
  <c r="N7" i="17"/>
  <c r="P7" s="1"/>
  <c r="P11" s="1"/>
  <c r="N6" i="18"/>
  <c r="O7"/>
  <c r="P7" s="1"/>
  <c r="N8"/>
  <c r="O6" i="19"/>
  <c r="P6" s="1"/>
  <c r="O8"/>
  <c r="P8" s="1"/>
  <c r="N6" i="20"/>
  <c r="O7"/>
  <c r="P7" s="1"/>
  <c r="N8"/>
  <c r="O6" i="21"/>
  <c r="T6"/>
  <c r="S6" s="1"/>
  <c r="N7"/>
  <c r="O8"/>
  <c r="C7" i="22"/>
  <c r="T5" i="23"/>
  <c r="T37" s="1"/>
  <c r="C9"/>
  <c r="O6" s="1"/>
  <c r="P6" s="1"/>
  <c r="R9"/>
  <c r="S9" s="1"/>
  <c r="R24"/>
  <c r="R25"/>
  <c r="C35"/>
  <c r="N9" s="1"/>
  <c r="P9" s="1"/>
  <c r="N7" i="24"/>
  <c r="O14"/>
  <c r="P14" s="1"/>
  <c r="O16"/>
  <c r="P16" s="1"/>
  <c r="O17"/>
  <c r="P17" s="1"/>
  <c r="K4" i="25"/>
  <c r="N6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R10"/>
  <c r="O15"/>
  <c r="O17"/>
  <c r="P17" s="1"/>
  <c r="R20"/>
  <c r="T22"/>
  <c r="S22" s="1"/>
  <c r="N24"/>
  <c r="N25"/>
  <c r="P25" s="1"/>
  <c r="O26"/>
  <c r="P26" s="1"/>
  <c r="O8" i="29"/>
  <c r="P8" s="1"/>
  <c r="O7" i="30"/>
  <c r="P7" s="1"/>
  <c r="O7" i="31"/>
  <c r="O7" i="32"/>
  <c r="P7" s="1"/>
  <c r="O9"/>
  <c r="P9" s="1"/>
  <c r="O6" i="34"/>
  <c r="P6" s="1"/>
  <c r="O8"/>
  <c r="P8" s="1"/>
  <c r="O9"/>
  <c r="P9" s="1"/>
  <c r="O14" i="14"/>
  <c r="P14" s="1"/>
  <c r="P19" s="1"/>
  <c r="N22"/>
  <c r="O6" i="18"/>
  <c r="P6" s="1"/>
  <c r="P11" s="1"/>
  <c r="O8"/>
  <c r="P8" s="1"/>
  <c r="O6" i="20"/>
  <c r="P6" s="1"/>
  <c r="P11" s="1"/>
  <c r="O8"/>
  <c r="P8" s="1"/>
  <c r="O7" i="21"/>
  <c r="P7" s="1"/>
  <c r="N8"/>
  <c r="T6" i="24"/>
  <c r="T17" s="1"/>
  <c r="O6" i="25"/>
  <c r="P6" s="1"/>
  <c r="O8"/>
  <c r="P8" s="1"/>
  <c r="P14" i="28"/>
  <c r="N15"/>
  <c r="O24"/>
  <c r="P24" s="1"/>
  <c r="O6" i="29"/>
  <c r="P6" s="1"/>
  <c r="P11" s="1"/>
  <c r="O7"/>
  <c r="P7" s="1"/>
  <c r="O6" i="30"/>
  <c r="P6" s="1"/>
  <c r="P11" s="1"/>
  <c r="O8"/>
  <c r="P8" s="1"/>
  <c r="S5" i="31"/>
  <c r="O8"/>
  <c r="P8" s="1"/>
  <c r="S5" i="32"/>
  <c r="T5" s="1"/>
  <c r="T35" s="1"/>
  <c r="W35" s="1"/>
  <c r="O6" i="33"/>
  <c r="P6" s="1"/>
  <c r="O8"/>
  <c r="P8" s="1"/>
  <c r="P11" i="8" l="1"/>
  <c r="P11" i="10"/>
  <c r="P7" i="31"/>
  <c r="P11" s="1"/>
  <c r="O3"/>
  <c r="N3"/>
  <c r="R38" i="28"/>
  <c r="T5"/>
  <c r="T38" s="1"/>
  <c r="W38" s="1"/>
  <c r="O6" i="1"/>
  <c r="N3" s="1"/>
  <c r="P3" s="1"/>
  <c r="I42"/>
  <c r="G7"/>
  <c r="H41" i="5"/>
  <c r="I41" s="1"/>
  <c r="K41" s="1"/>
  <c r="H38"/>
  <c r="P11" i="33"/>
  <c r="P11" i="25"/>
  <c r="P11" i="34"/>
  <c r="P19" i="26"/>
  <c r="P8" i="21"/>
  <c r="P11" i="19"/>
  <c r="T21" i="21"/>
  <c r="N3" i="32"/>
  <c r="O3"/>
  <c r="P28" i="28"/>
  <c r="P28" i="1"/>
  <c r="P26"/>
  <c r="O62" i="2"/>
  <c r="R32" i="1"/>
  <c r="O76" i="2"/>
  <c r="N9" i="28"/>
  <c r="P9" s="1"/>
  <c r="N8"/>
  <c r="P8" s="1"/>
  <c r="P6" i="21"/>
  <c r="P11" s="1"/>
  <c r="O3"/>
  <c r="N3"/>
  <c r="C8" i="16"/>
  <c r="T8"/>
  <c r="T37" i="14"/>
  <c r="S5"/>
  <c r="M38" i="5"/>
  <c r="L39"/>
  <c r="O37" i="1"/>
  <c r="P37" s="1"/>
  <c r="O36"/>
  <c r="P36" s="1"/>
  <c r="O35"/>
  <c r="P35" s="1"/>
  <c r="O34"/>
  <c r="P34" s="1"/>
  <c r="P39" s="1"/>
  <c r="O13"/>
  <c r="P13" s="1"/>
  <c r="O12"/>
  <c r="P12" s="1"/>
  <c r="O11"/>
  <c r="P11" s="1"/>
  <c r="O4" i="2"/>
  <c r="M4"/>
  <c r="P15" i="28"/>
  <c r="P19" s="1"/>
  <c r="P11" i="26"/>
  <c r="P20" i="24"/>
  <c r="P11" i="15"/>
  <c r="R37" i="23"/>
  <c r="P11" i="14"/>
  <c r="P11" i="32"/>
  <c r="P7" i="24"/>
  <c r="P11" s="1"/>
  <c r="D14" i="16"/>
  <c r="G13" s="1"/>
  <c r="P12" i="11"/>
  <c r="P27" i="1"/>
  <c r="D37" i="2"/>
  <c r="G36" s="1"/>
  <c r="O73"/>
  <c r="O74"/>
  <c r="K4" i="1"/>
  <c r="M39" i="5" l="1"/>
  <c r="L41"/>
  <c r="M41" s="1"/>
  <c r="O25" i="14"/>
  <c r="P25" s="1"/>
  <c r="O23"/>
  <c r="P23" s="1"/>
  <c r="O24"/>
  <c r="P24" s="1"/>
  <c r="O22"/>
  <c r="P22" s="1"/>
  <c r="P27" s="1"/>
  <c r="S8" i="16"/>
  <c r="T13"/>
  <c r="P31" i="1"/>
  <c r="P6"/>
  <c r="P3" i="31"/>
  <c r="M46" i="5"/>
  <c r="K14"/>
  <c r="H39"/>
  <c r="I39" s="1"/>
  <c r="K39" s="1"/>
  <c r="I38"/>
  <c r="K38" s="1"/>
  <c r="O78" i="2"/>
  <c r="K4"/>
  <c r="K4" i="16"/>
  <c r="P15" i="1"/>
  <c r="P3" i="21"/>
  <c r="P11" i="28"/>
  <c r="P3" i="32"/>
  <c r="J13" i="5" l="1"/>
  <c r="O46" l="1"/>
  <c r="P46" s="1"/>
  <c r="J15"/>
  <c r="J16" s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<sst xmlns="http://schemas.openxmlformats.org/spreadsheetml/2006/main" count="697" uniqueCount="88">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</sst>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114314624"/>
        <c:axId val="114316800"/>
      </c:lineChart>
      <c:dateAx>
        <c:axId val="114314624"/>
        <c:scaling>
          <c:orientation val="minMax"/>
        </c:scaling>
        <c:axPos val="b"/>
        <c:numFmt formatCode="dd/mm/yy;@" sourceLinked="1"/>
        <c:majorTickMark val="none"/>
        <c:tickLblPos val="nextTo"/>
        <c:crossAx val="114316800"/>
        <c:crosses val="autoZero"/>
        <c:lblOffset val="100"/>
      </c:dateAx>
      <c:valAx>
        <c:axId val="11431680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1143146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1631.58824526491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838.89055951477599</v>
      </c>
      <c r="K4" s="4">
        <f>(J4/D42-1)</f>
        <v>-0.41055987011287587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2768.030479325108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5.0886400000000002E-3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5.0886400000000002E-3</v>
      </c>
      <c r="C12" s="40">
        <v>0</v>
      </c>
      <c r="D12" s="26">
        <f t="shared" si="0"/>
        <v>0</v>
      </c>
      <c r="E12" s="38">
        <f>(B12*J3)</f>
        <v>8.3025652083848325</v>
      </c>
      <c r="I12" t="s">
        <v>13</v>
      </c>
      <c r="J12">
        <f>(J11-B42)</f>
        <v>8.5844200000000037E-2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140.06238764417006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0.51415580000000005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0.51415579999999994</v>
      </c>
      <c r="D42" s="23">
        <f>(SUM(D5:D41))</f>
        <v>1423.1989255217843</v>
      </c>
      <c r="H42" t="s">
        <v>9</v>
      </c>
      <c r="I42" s="39">
        <f>D42/B42</f>
        <v>2768.030479325108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1.3118408220625779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12.45891238743396</v>
      </c>
      <c r="K4" s="4">
        <f>(J4/D14-1)</f>
        <v>-0.63041359392507279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0.49271809999999999</v>
      </c>
      <c r="S5" s="40">
        <v>0</v>
      </c>
      <c r="T5" s="26">
        <f>(D6)</f>
        <v>0</v>
      </c>
      <c r="U5" s="38">
        <f>(R5*J3)</f>
        <v>0.64636771734911147</v>
      </c>
    </row>
    <row r="6" spans="2:21">
      <c r="B6" s="36">
        <v>0.49271809999999999</v>
      </c>
      <c r="C6" s="40">
        <v>0</v>
      </c>
      <c r="D6" s="26">
        <f>(B6*C6)</f>
        <v>0</v>
      </c>
      <c r="E6" s="38">
        <f>(B6*J3)</f>
        <v>0.64636771734911147</v>
      </c>
      <c r="M6" t="s">
        <v>11</v>
      </c>
      <c r="N6" s="29">
        <f>(SUM(R5:R7)/5)</f>
        <v>1.8994548999999998</v>
      </c>
      <c r="O6" s="38">
        <f>($C$5*Params!K8)</f>
        <v>4.9302941984076982</v>
      </c>
      <c r="P6" s="38">
        <f>(O6*N6)</f>
        <v>9.3648714736070744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1.8994548999999998</v>
      </c>
      <c r="O7" s="38">
        <f>($C$5*Params!K9)</f>
        <v>6.0680543980402435</v>
      </c>
      <c r="P7" s="38">
        <f>(O7*N7)</f>
        <v>11.52599565982409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0.27608665640983671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1.8994548999999998</v>
      </c>
      <c r="O8" s="38">
        <f>($C$5*Params!K10)</f>
        <v>8.3435747973053349</v>
      </c>
      <c r="P8" s="38">
        <f>(O8*N8)</f>
        <v>15.848244032258124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1.8994548999999998</v>
      </c>
      <c r="O9" s="38">
        <f>($C$5*Params!K11)</f>
        <v>15.170135995100608</v>
      </c>
      <c r="P9" s="38">
        <f>(O9*N9)</f>
        <v>28.814989149560223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65.554100315249514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3.5494834239022994</v>
      </c>
    </row>
    <row r="14" spans="2:21">
      <c r="B14" s="29">
        <f>(SUM(B5:B13))</f>
        <v>9.4972745000000014</v>
      </c>
      <c r="D14" s="38">
        <f>(SUM(D5:D13))</f>
        <v>33.710418410000003</v>
      </c>
      <c r="R14" s="29">
        <f>(SUM(R5:R13))</f>
        <v>9.4972744999999996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6.8097939863958974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8.2743502294411559</v>
      </c>
      <c r="K4" s="4">
        <f>(J4/D14-1)</f>
        <v>-0.24296887196329775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0.59882652067328868</v>
      </c>
      <c r="M6" t="s">
        <v>11</v>
      </c>
      <c r="N6" s="1">
        <f>(SUM($B$5:$B$7)/5)</f>
        <v>0.24301323200000002</v>
      </c>
      <c r="O6" s="38">
        <f>($C$5*Params!K8)</f>
        <v>12.800900900900901</v>
      </c>
      <c r="P6" s="38">
        <f>(O6*N6)</f>
        <v>3.1107883004396402</v>
      </c>
    </row>
    <row r="7" spans="2:16">
      <c r="B7" s="36">
        <v>1.7130090000000001E-2</v>
      </c>
      <c r="C7" s="40">
        <v>0</v>
      </c>
      <c r="D7" s="26">
        <f>(C7*B7)</f>
        <v>0</v>
      </c>
      <c r="E7" s="38">
        <f>(B7*J4)</f>
        <v>0.14174036412184765</v>
      </c>
      <c r="N7" s="1">
        <f>(SUM($B$5:$B$7)/5)</f>
        <v>0.24301323200000002</v>
      </c>
      <c r="O7" s="38">
        <f>($C$5*Params!K9)</f>
        <v>15.754954954954954</v>
      </c>
      <c r="P7" s="38">
        <f>(O7*N7)</f>
        <v>3.8286625236180183</v>
      </c>
    </row>
    <row r="8" spans="2:16">
      <c r="N8" s="1">
        <f>(SUM($B$5:$B$7)/5)</f>
        <v>0.24301323200000002</v>
      </c>
      <c r="O8" s="38">
        <f>($C$5*Params!K10)</f>
        <v>21.663063063063063</v>
      </c>
      <c r="P8" s="38">
        <f>(O8*N8)</f>
        <v>5.264410969974775</v>
      </c>
    </row>
    <row r="9" spans="2:16">
      <c r="N9" s="1">
        <f>(SUM($B$5:$B$7)/5)</f>
        <v>0.24301323200000002</v>
      </c>
      <c r="O9" s="38">
        <f>($C$5*Params!K11)</f>
        <v>39.387387387387385</v>
      </c>
      <c r="P9" s="38">
        <f>(O9*N9)</f>
        <v>9.5716563090450446</v>
      </c>
    </row>
    <row r="12" spans="2:16">
      <c r="P12" s="38">
        <f>(SUM(P6:P9))</f>
        <v>21.775518103077481</v>
      </c>
    </row>
    <row r="13" spans="2:16">
      <c r="F13" t="s">
        <v>9</v>
      </c>
      <c r="G13" s="38">
        <f>(D14/B14)</f>
        <v>8.995394950345748</v>
      </c>
    </row>
    <row r="14" spans="2:16">
      <c r="B14" s="19">
        <f>(SUM(B5:B13))</f>
        <v>1.2150661600000001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9.7748319516304996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26.692292842329898</v>
      </c>
      <c r="K4" s="4">
        <f>(J4/D13-1)</f>
        <v>-0.3668262091345732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0.12095777825057598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0.12095777825057598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0.519353419528366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1.818661003946386E-3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1.7373418299303089</v>
      </c>
      <c r="K4" s="4">
        <f>(J4/D13-1)</f>
        <v>-0.38656671356949379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214.12763525121611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126.73993108416995</v>
      </c>
      <c r="K4" s="4">
        <f>(J4/D17-1)</f>
        <v>-0.26173109718159349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5.0319994284035781E-2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1.8271400000000001E-3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2.0337842796160507E-2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1.49716E-3</v>
      </c>
      <c r="C10" s="40">
        <v>0</v>
      </c>
      <c r="D10" s="26">
        <v>0</v>
      </c>
      <c r="E10" s="38">
        <f>(B10*J3)</f>
        <v>0.3205833303927107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0.59188964999999993</v>
      </c>
      <c r="D17" s="38">
        <f>(SUM(D5:D16))</f>
        <v>171.67177243999998</v>
      </c>
      <c r="F17" t="s">
        <v>9</v>
      </c>
      <c r="G17" s="38">
        <f>(SUM(D5:D16)/SUM(B5:B16))</f>
        <v>290.04016616948786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8.2897600000000004E-4</v>
      </c>
      <c r="O22" s="38">
        <f>($S$5*Params!K8)</f>
        <v>323.96134165178148</v>
      </c>
      <c r="P22" s="38">
        <f>(O22*N22)</f>
        <v>0.26855617715712721</v>
      </c>
    </row>
    <row r="23" spans="2:16">
      <c r="N23" s="24">
        <f>(($R$5+$R$7)/5)</f>
        <v>8.2897600000000004E-4</v>
      </c>
      <c r="O23" s="38">
        <f>($S$5*Params!K9)</f>
        <v>398.72165126373102</v>
      </c>
      <c r="P23" s="38">
        <f>(O23*N23)</f>
        <v>0.3305306795780027</v>
      </c>
    </row>
    <row r="24" spans="2:16">
      <c r="N24" s="24">
        <f>(($R$5+$R$7)/5)</f>
        <v>8.2897600000000004E-4</v>
      </c>
      <c r="O24" s="38">
        <f>($S$5*Params!K10)</f>
        <v>548.24227048763021</v>
      </c>
      <c r="P24" s="38">
        <f>(O24*N24)</f>
        <v>0.45447968441975378</v>
      </c>
    </row>
    <row r="25" spans="2:16">
      <c r="N25" s="24">
        <f>(($R$5+$R$7)/5)</f>
        <v>8.2897600000000004E-4</v>
      </c>
      <c r="O25" s="38">
        <f>($S$5*Params!K11)</f>
        <v>996.80412815932755</v>
      </c>
      <c r="P25" s="38">
        <f>(O25*N25)</f>
        <v>0.82632669894500677</v>
      </c>
    </row>
    <row r="26" spans="2:16">
      <c r="P26" s="38"/>
    </row>
    <row r="27" spans="2:16">
      <c r="P27" s="38">
        <f>(SUM(P22:P25))</f>
        <v>1.8798932400998907</v>
      </c>
    </row>
    <row r="37" spans="18:20">
      <c r="R37" s="51">
        <f>(SUM(R5:R27))</f>
        <v>0.59188965000000004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6.3226904320865668E-2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3.8797625223524892</v>
      </c>
      <c r="K4" s="4">
        <f>(J4/D13-1)</f>
        <v>-0.22404749552950221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1.5389871732297992E-2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4.220245794325292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25.467167652754394</v>
      </c>
      <c r="K4" s="4">
        <f>(J4/D14-1)</f>
        <v>-0.2552227908752116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0.13056136431692009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0.13056136431692009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24.30832220811714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3.0011703630344382</v>
      </c>
      <c r="K4" s="4">
        <f>(J4/D13-1)</f>
        <v>-0.4228518532626081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6.3566262574226318E-2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3.2450180312518588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5.5614513403842381</v>
      </c>
      <c r="K4" s="4">
        <f>(J4/D10-1)</f>
        <v>-0.34724749526006593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4.0626003242257647E-3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1.5228467399993779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6.9519865158199643</v>
      </c>
      <c r="K4" s="4">
        <f>(J4/D10-1)</f>
        <v>-0.31642217150246177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2.3351240540346062E-2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A41" sqref="A41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25864.19907501966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754.05339501881804</v>
      </c>
      <c r="K4" s="4">
        <f>(J4/D37-1)</f>
        <v>9.0194999236512308E-2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3.3572000000000002E-4</v>
      </c>
      <c r="C6" s="40">
        <v>0</v>
      </c>
      <c r="D6" s="26">
        <f>(B6*C6)</f>
        <v>0</v>
      </c>
      <c r="E6" s="38">
        <f>(B6*J3)</f>
        <v>8.6831289134656</v>
      </c>
      <c r="I6" t="s">
        <v>11</v>
      </c>
      <c r="J6">
        <v>0.03</v>
      </c>
      <c r="R6" s="24">
        <f t="shared" si="0"/>
        <v>3.3572000000000002E-4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8.4566999999999282E-4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21.87257723177169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23724.378751629687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2.8425059999999999E-2</v>
      </c>
      <c r="T36" s="38">
        <f>(SUM(T5:T25))</f>
        <v>507.58980017000005</v>
      </c>
    </row>
    <row r="37" spans="2:20">
      <c r="B37">
        <f>(SUM(B5:B36))</f>
        <v>2.9154330000000006E-2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6.1324607007036738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7.5462631497589516</v>
      </c>
      <c r="K4" s="4">
        <f>(J4/D10-1)</f>
        <v>-9.1905758151750727E-2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9.3073582546719796E-3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62.864355006130801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10.28401189627399</v>
      </c>
      <c r="K4" s="4">
        <f>(J4/D15-1)</f>
        <v>3.4725609490685372E-2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3.9788107570480305E-2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1.1882409509959491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0.42742660214383282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1.0983714239478022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1.919227082106819E-2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6.2984058118408691E-5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21.398754512147054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0.28934871713286792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3.9108165718869814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0.5385550457485182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26.350639829406617</v>
      </c>
      <c r="K4" s="4">
        <f>(J4/D18-1)</f>
        <v>-0.40337725703903549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0.14994971982124619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0.14994971982124619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0.38523413251487182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21.050965008280023</v>
      </c>
      <c r="K4" s="4">
        <f>(J4/D10-1)</f>
        <v>-0.46827570072543512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0.91724466535246507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0.33458656395740372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1.1620911882360869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23.909678933020434</v>
      </c>
      <c r="K4" s="4">
        <f>(J4/D19-1)</f>
        <v>-0.34671355761369271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7.0533914891997299E-2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0.29265059849490499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0.30707353186469077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7.5477163329175867E-6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3.319093463876496</v>
      </c>
      <c r="K4" s="4">
        <f>(J4/D13-1)</f>
        <v>-0.34014046443807244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1.6330239057900492E-3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tabSelected="1"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19.3637965410507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152.60995544871017</v>
      </c>
      <c r="K4" s="4">
        <f>(J4/D36-1)</f>
        <v>-0.22949033786864681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4.066397273620647E-2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0.11930060221876934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1.0219785810842782E-2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0.66211229790507431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7.898363306660762E-2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0.73271318886370562</v>
      </c>
      <c r="K4" s="4">
        <f>(J4/D13-1)</f>
        <v>0.46542637772741124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1.3862737323234224E-2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0.14654263777274112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4.2883818956505113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7.238866045151279</v>
      </c>
      <c r="K4" s="4">
        <f>(J4/D10-1)</f>
        <v>-0.24120900994221384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7.8632628115026908E-3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0.5018647291430901</v>
      </c>
      <c r="M3" t="s">
        <v>4</v>
      </c>
      <c r="N3" s="19">
        <f>(INDEX(N5:N13,MATCH(MAX(O6:O7),O5:O13,0))/0.9)</f>
        <v>12.111111111111111</v>
      </c>
      <c r="O3" s="37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17.001214290635982</v>
      </c>
      <c r="K4" s="4">
        <f>(J4/D13-1)</f>
        <v>2.2359960781226826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54.203479709999996</v>
      </c>
      <c r="S5" s="38">
        <f>(T5/R5)</f>
        <v>0.35237590099729788</v>
      </c>
      <c r="T5" s="38">
        <f>(SUM(D5:D7))</f>
        <v>19.100000000000001</v>
      </c>
    </row>
    <row r="6" spans="2:20">
      <c r="B6" s="20">
        <v>0.62846824000000001</v>
      </c>
      <c r="C6" s="40">
        <v>0</v>
      </c>
      <c r="D6" s="40">
        <f>(B6*C6)</f>
        <v>0</v>
      </c>
      <c r="E6" s="38">
        <f>(B6*J3)</f>
        <v>0.31540604304263453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11.292029706666668</v>
      </c>
      <c r="O8" s="38">
        <f>($C$5*Params!K10)</f>
        <v>0.78521945271816052</v>
      </c>
      <c r="P8" s="38">
        <f>(O8*N8)</f>
        <v>8.8667213863460113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11.292029706666668</v>
      </c>
      <c r="O9" s="38">
        <f>($C$5*Params!K11)</f>
        <v>1.4276717322148371</v>
      </c>
      <c r="P9" s="38">
        <f>(O9*N9)</f>
        <v>16.1213116115382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36.265379110340902</v>
      </c>
    </row>
    <row r="12" spans="2:20">
      <c r="F12" t="s">
        <v>9</v>
      </c>
      <c r="G12" s="38">
        <f>(D13/B13)</f>
        <v>0.15508817595175819</v>
      </c>
    </row>
    <row r="13" spans="2:20">
      <c r="B13" s="19">
        <f>(SUM(B5:B12))</f>
        <v>33.876089120000003</v>
      </c>
      <c r="D13" s="38">
        <f>(SUM(D5:D12))</f>
        <v>5.2537808700000017</v>
      </c>
    </row>
    <row r="17" spans="14:20">
      <c r="R17">
        <f>(SUM(R5:R16))</f>
        <v>33.876089120000003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8.6580611030736152E-2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3.5398471322011331</v>
      </c>
      <c r="K4" s="4">
        <f>(J4/D11-1)</f>
        <v>1.0917200544350121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0.66893705648939694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1.9561853440960169</v>
      </c>
      <c r="K4" s="4">
        <f>(J4/D10-1)</f>
        <v>-0.34793821863466101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5.517043514488661E-3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3.3069158825845033</v>
      </c>
      <c r="K4" s="4">
        <f>(J4/D10-1)</f>
        <v>0.10230529419483436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0.1149315805445137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0.69922074971671244</v>
      </c>
      <c r="K4" s="4">
        <f>(J4/D9-1)</f>
        <v>-0.97577829558736895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632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1.4496154344779441E-3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6.0200544732738326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-262.93394552672612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-192.58394552672613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632</v>
      </c>
      <c r="E34">
        <f t="shared" ref="E34:E40" si="1">C34*D34</f>
        <v>3952.5279999999998</v>
      </c>
      <c r="F34" s="29">
        <f t="shared" ref="F34:F40" si="2">E34*$N$5</f>
        <v>3292.4558239999997</v>
      </c>
      <c r="G34" s="38">
        <v>3.5</v>
      </c>
      <c r="H34" s="30">
        <f>G50</f>
        <v>1.5615590400000001</v>
      </c>
      <c r="I34" s="39">
        <f t="shared" ref="I34:I41" si="3">((F34-H34*D34)*$J$3-G34)</f>
        <v>-0.15783839469178185</v>
      </c>
      <c r="J34">
        <v>1</v>
      </c>
      <c r="K34" s="44">
        <f t="shared" ref="K34:K40" si="4">I34*J34</f>
        <v>-0.15783839469178185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632</v>
      </c>
      <c r="E35">
        <f t="shared" si="1"/>
        <v>610.51199999999994</v>
      </c>
      <c r="F35" s="29">
        <f t="shared" si="2"/>
        <v>508.55649599999992</v>
      </c>
      <c r="G35" s="38">
        <v>3.5</v>
      </c>
      <c r="H35" s="30">
        <f>G51</f>
        <v>0.21337130135885166</v>
      </c>
      <c r="I35" s="39">
        <f t="shared" si="3"/>
        <v>-2.9582702557442229</v>
      </c>
      <c r="J35">
        <v>1</v>
      </c>
      <c r="K35" s="44">
        <f t="shared" si="4"/>
        <v>-2.9582702557442229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632</v>
      </c>
      <c r="E36">
        <f t="shared" si="1"/>
        <v>537.83199999999999</v>
      </c>
      <c r="F36" s="29">
        <f t="shared" si="2"/>
        <v>448.01405599999998</v>
      </c>
      <c r="G36" s="38">
        <v>3.5</v>
      </c>
      <c r="H36" s="30">
        <f>G52</f>
        <v>0.18479602162162162</v>
      </c>
      <c r="I36" s="39">
        <f t="shared" si="3"/>
        <v>-3.0198540699485577</v>
      </c>
      <c r="J36">
        <v>1</v>
      </c>
      <c r="K36" s="44">
        <f t="shared" si="4"/>
        <v>-3.0198540699485577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598</v>
      </c>
      <c r="E37">
        <f t="shared" si="1"/>
        <v>508.89799999999997</v>
      </c>
      <c r="F37" s="29">
        <f t="shared" si="2"/>
        <v>423.91203399999995</v>
      </c>
      <c r="G37" s="38">
        <v>0</v>
      </c>
      <c r="H37" s="30">
        <f>G52</f>
        <v>0.18479602162162162</v>
      </c>
      <c r="I37" s="39">
        <f t="shared" si="3"/>
        <v>0.45431529457399106</v>
      </c>
      <c r="J37">
        <v>3</v>
      </c>
      <c r="K37" s="44">
        <f t="shared" si="4"/>
        <v>1.3629458837219732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540</v>
      </c>
      <c r="E38">
        <f t="shared" si="1"/>
        <v>459.53999999999996</v>
      </c>
      <c r="F38" s="29">
        <f t="shared" si="2"/>
        <v>382.79681999999997</v>
      </c>
      <c r="G38" s="38">
        <v>0</v>
      </c>
      <c r="H38" s="30">
        <f>H37</f>
        <v>0.18479602162162162</v>
      </c>
      <c r="I38" s="39">
        <f t="shared" si="3"/>
        <v>0.41025126934775114</v>
      </c>
      <c r="J38">
        <v>1</v>
      </c>
      <c r="K38" s="44">
        <f t="shared" si="4"/>
        <v>0.41025126934775114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492</v>
      </c>
      <c r="E39">
        <f t="shared" si="1"/>
        <v>418.69200000000001</v>
      </c>
      <c r="F39" s="29">
        <f t="shared" si="2"/>
        <v>348.77043600000002</v>
      </c>
      <c r="G39" s="38">
        <v>0</v>
      </c>
      <c r="H39" s="30">
        <f>H38</f>
        <v>0.18479602162162162</v>
      </c>
      <c r="I39" s="39">
        <f t="shared" si="3"/>
        <v>0.37378448985017326</v>
      </c>
      <c r="J39">
        <v>1</v>
      </c>
      <c r="K39" s="44">
        <f t="shared" si="4"/>
        <v>0.37378448985017326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6.0001712180228491E-2</v>
      </c>
      <c r="J40" s="16">
        <v>1</v>
      </c>
      <c r="K40" s="46">
        <f t="shared" si="4"/>
        <v>6.0001712180228491E-2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358</v>
      </c>
      <c r="E41">
        <f>(C41*D41)</f>
        <v>304.65800000000002</v>
      </c>
      <c r="F41" s="29">
        <f>(E41*$N$5)</f>
        <v>253.780114</v>
      </c>
      <c r="G41" s="38">
        <v>0</v>
      </c>
      <c r="H41" s="29">
        <f>(H37)</f>
        <v>0.18479602162162162</v>
      </c>
      <c r="I41" s="39">
        <f t="shared" si="3"/>
        <v>0.27198139708610169</v>
      </c>
      <c r="J41">
        <v>1</v>
      </c>
      <c r="K41" s="44">
        <f>(I41*J41)</f>
        <v>0.27198139708610169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1.2137024732738322</v>
      </c>
      <c r="P46">
        <f>(O46/J3)</f>
        <v>837.25824408797621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0.25137264902084189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25.384896678644285</v>
      </c>
      <c r="K4" s="4">
        <f>(J4/D13-1)</f>
        <v>-0.26185316458704344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0.14573880838575259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0.14573880838575259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9.3574058810639155E-2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5.9146797366116584</v>
      </c>
      <c r="K4" s="4">
        <f>(J4/D14-1)</f>
        <v>-0.3980499082206248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4.3580385835226602E-2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4.3580385835226602E-2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2023-09-10T01:02:41Z</dcterms:modified>
</cp:coreProperties>
</file>