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<sst xmlns="http://schemas.openxmlformats.org/spreadsheetml/2006/main" count="97" uniqueCount="60">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</sst>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838.89055951477599</c:v>
                </c:pt>
                <c:pt idx="1">
                  <c:v>754.05339501881804</c:v>
                </c:pt>
                <c:pt idx="2">
                  <c:v>152.60995544871017</c:v>
                </c:pt>
                <c:pt idx="3">
                  <c:v>582.65582465461625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838.89055951477599</v>
          </cell>
        </row>
      </sheetData>
      <sheetData sheetId="1">
        <row r="4">
          <cell r="J4">
            <v>754.05339501881804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0.69922074971671244</v>
          </cell>
        </row>
      </sheetData>
      <sheetData sheetId="4">
        <row r="46">
          <cell r="M46">
            <v>70.349999999999994</v>
          </cell>
          <cell r="O46">
            <v>1.2137024732738322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25.384896678644285</v>
          </cell>
        </row>
      </sheetData>
      <sheetData sheetId="8">
        <row r="4">
          <cell r="J4">
            <v>5.9146797366116584</v>
          </cell>
        </row>
      </sheetData>
      <sheetData sheetId="9">
        <row r="4">
          <cell r="J4">
            <v>12.45891238743396</v>
          </cell>
        </row>
      </sheetData>
      <sheetData sheetId="10">
        <row r="4">
          <cell r="J4">
            <v>8.2743502294411559</v>
          </cell>
        </row>
      </sheetData>
      <sheetData sheetId="11">
        <row r="4">
          <cell r="J4">
            <v>26.692292842329898</v>
          </cell>
        </row>
      </sheetData>
      <sheetData sheetId="12">
        <row r="4">
          <cell r="J4">
            <v>1.7373418299303089</v>
          </cell>
        </row>
      </sheetData>
      <sheetData sheetId="13">
        <row r="4">
          <cell r="J4">
            <v>126.73993108416995</v>
          </cell>
        </row>
      </sheetData>
      <sheetData sheetId="14">
        <row r="4">
          <cell r="J4">
            <v>3.8797625223524892</v>
          </cell>
        </row>
      </sheetData>
      <sheetData sheetId="15">
        <row r="4">
          <cell r="J4">
            <v>25.467167652754394</v>
          </cell>
        </row>
      </sheetData>
      <sheetData sheetId="16">
        <row r="4">
          <cell r="J4">
            <v>3.0011703630344382</v>
          </cell>
        </row>
      </sheetData>
      <sheetData sheetId="17">
        <row r="4">
          <cell r="J4">
            <v>5.5614513403842381</v>
          </cell>
        </row>
      </sheetData>
      <sheetData sheetId="18">
        <row r="4">
          <cell r="J4">
            <v>6.9519865158199643</v>
          </cell>
        </row>
      </sheetData>
      <sheetData sheetId="19">
        <row r="4">
          <cell r="J4">
            <v>7.5462631497589516</v>
          </cell>
        </row>
      </sheetData>
      <sheetData sheetId="20">
        <row r="4">
          <cell r="J4">
            <v>10.28401189627399</v>
          </cell>
        </row>
      </sheetData>
      <sheetData sheetId="21">
        <row r="4">
          <cell r="J4">
            <v>1.0983714239478022</v>
          </cell>
        </row>
      </sheetData>
      <sheetData sheetId="22">
        <row r="4">
          <cell r="J4">
            <v>21.398754512147054</v>
          </cell>
        </row>
      </sheetData>
      <sheetData sheetId="23">
        <row r="4">
          <cell r="J4">
            <v>26.350639829406617</v>
          </cell>
        </row>
      </sheetData>
      <sheetData sheetId="24">
        <row r="4">
          <cell r="J4">
            <v>21.050965008280023</v>
          </cell>
        </row>
      </sheetData>
      <sheetData sheetId="25">
        <row r="4">
          <cell r="J4">
            <v>23.909678933020434</v>
          </cell>
        </row>
      </sheetData>
      <sheetData sheetId="26">
        <row r="4">
          <cell r="J4">
            <v>3.319093463876496</v>
          </cell>
        </row>
      </sheetData>
      <sheetData sheetId="27">
        <row r="4">
          <cell r="J4">
            <v>152.60995544871017</v>
          </cell>
        </row>
      </sheetData>
      <sheetData sheetId="28">
        <row r="4">
          <cell r="J4">
            <v>0.73271318886370562</v>
          </cell>
        </row>
      </sheetData>
      <sheetData sheetId="29">
        <row r="4">
          <cell r="J4">
            <v>7.238866045151279</v>
          </cell>
        </row>
      </sheetData>
      <sheetData sheetId="30">
        <row r="4">
          <cell r="J4">
            <v>17.001214290635982</v>
          </cell>
        </row>
      </sheetData>
      <sheetData sheetId="31">
        <row r="4">
          <cell r="J4">
            <v>3.5398471322011331</v>
          </cell>
        </row>
      </sheetData>
      <sheetData sheetId="32">
        <row r="4">
          <cell r="J4">
            <v>1.9561853440960169</v>
          </cell>
        </row>
      </sheetData>
      <sheetData sheetId="33">
        <row r="4">
          <cell r="J4">
            <v>3.3069158825845033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2" sqref="F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1.8144989904470162E-2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2350.5110900884456</v>
      </c>
      <c r="D7" s="20">
        <f>(C7*[1]Feuil1!$K$2-C4)/C4</f>
        <v>-0.10653087218860242</v>
      </c>
      <c r="E7" s="31">
        <f>C7-C7/(1+D7)</f>
        <v>-280.25814068078489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838.89055951477599</v>
      </c>
    </row>
    <row r="9" spans="2:20">
      <c r="M9" s="17" t="str">
        <f>IF(C13&gt;C7*[2]Params!F8,B13,"Others")</f>
        <v>BTC</v>
      </c>
      <c r="N9" s="18">
        <f>IF(C13&gt;C7*0.1,C13,C7)</f>
        <v>754.05339501881804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152.60995544871017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582.65582465461625</v>
      </c>
    </row>
    <row r="12" spans="2:20">
      <c r="B12" s="7" t="s">
        <v>19</v>
      </c>
      <c r="C12" s="1">
        <f>[2]ETH!J4</f>
        <v>838.89055951477599</v>
      </c>
      <c r="D12" s="20">
        <f>C12/$C$7</f>
        <v>0.3568970863622728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754.05339501881804</v>
      </c>
      <c r="D13" s="20">
        <f t="shared" ref="D13:D50" si="0">C13/$C$7</f>
        <v>0.32080401500698486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152.60995544871017</v>
      </c>
      <c r="D14" s="20">
        <f t="shared" si="0"/>
        <v>6.4926286071242373E-2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126.73993108416995</v>
      </c>
      <c r="D15" s="20">
        <f t="shared" si="0"/>
        <v>5.3920158734244029E-2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2.9929660956142457E-2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2.9419133690366046E-2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26.692292842329898</v>
      </c>
      <c r="D18" s="20">
        <f>C18/$C$7</f>
        <v>1.1355952735081762E-2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26.350639829406617</v>
      </c>
      <c r="D19" s="20">
        <f>C19/$C$7</f>
        <v>1.1210600086305098E-2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25.467167652754394</v>
      </c>
      <c r="D20" s="20">
        <f t="shared" si="0"/>
        <v>1.0834736224025265E-2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25.384896678644285</v>
      </c>
      <c r="D21" s="20">
        <f t="shared" si="0"/>
        <v>1.0799734911137601E-2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23.909678933020434</v>
      </c>
      <c r="D22" s="20">
        <f t="shared" si="0"/>
        <v>1.0172119176055773E-2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21.398754512147054</v>
      </c>
      <c r="D23" s="20">
        <f t="shared" si="0"/>
        <v>9.1038730267560056E-3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21.050965008280023</v>
      </c>
      <c r="D24" s="20">
        <f t="shared" si="0"/>
        <v>8.9559096730268614E-3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5.5307120459111864E-3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17.001214290635982</v>
      </c>
      <c r="D26" s="20">
        <f t="shared" si="0"/>
        <v>7.2329862055644486E-3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12.45891238743396</v>
      </c>
      <c r="D27" s="20">
        <f t="shared" si="0"/>
        <v>5.3005120630871616E-3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7.0069867227813259E-3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5.3775538661782613E-3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5.7604493155105742E-3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10.28401189627399</v>
      </c>
      <c r="D31" s="20">
        <f t="shared" si="0"/>
        <v>4.3752237288474227E-3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8.2743502294411559</v>
      </c>
      <c r="D32" s="20">
        <f t="shared" si="0"/>
        <v>3.520234498927553E-3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7.238866045151279</v>
      </c>
      <c r="D33" s="20">
        <f t="shared" si="0"/>
        <v>3.0796987411273575E-3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7.5462631497589516</v>
      </c>
      <c r="D34" s="20">
        <f t="shared" si="0"/>
        <v>3.2104775772298097E-3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6.9519865158199643</v>
      </c>
      <c r="D35" s="20">
        <f t="shared" si="0"/>
        <v>2.9576488896967397E-3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5.9146797366116584</v>
      </c>
      <c r="D36" s="20">
        <f t="shared" si="0"/>
        <v>2.5163377282296077E-3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5.5614513403842381</v>
      </c>
      <c r="D37" s="20">
        <f t="shared" si="0"/>
        <v>2.366060455462463E-3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2.2973726959938778E-3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3.8797625223524892</v>
      </c>
      <c r="D39" s="20">
        <f t="shared" si="0"/>
        <v>1.65060379366536E-3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3.5398471322011331</v>
      </c>
      <c r="D40" s="20">
        <f t="shared" si="0"/>
        <v>1.5059903980576134E-3</v>
      </c>
    </row>
    <row r="41" spans="2:14">
      <c r="B41" s="22" t="s">
        <v>56</v>
      </c>
      <c r="C41" s="9">
        <f>[2]SHIB!$J$4</f>
        <v>3.319093463876496</v>
      </c>
      <c r="D41" s="20">
        <f t="shared" si="0"/>
        <v>1.4120730924743708E-3</v>
      </c>
    </row>
    <row r="42" spans="2:14">
      <c r="B42" s="22" t="s">
        <v>33</v>
      </c>
      <c r="C42" s="1">
        <f>[2]EGLD!$J$4</f>
        <v>3.0011703630344382</v>
      </c>
      <c r="D42" s="20">
        <f t="shared" si="0"/>
        <v>1.2768160829743243E-3</v>
      </c>
    </row>
    <row r="43" spans="2:14">
      <c r="B43" s="22" t="s">
        <v>50</v>
      </c>
      <c r="C43" s="9">
        <f>[2]KAVA!$J$4</f>
        <v>1.9561853440960169</v>
      </c>
      <c r="D43" s="20">
        <f t="shared" si="0"/>
        <v>8.3223829589436609E-4</v>
      </c>
    </row>
    <row r="44" spans="2:14">
      <c r="B44" s="22" t="s">
        <v>36</v>
      </c>
      <c r="C44" s="9">
        <f>[2]AMP!$J$4</f>
        <v>1.7373418299303089</v>
      </c>
      <c r="D44" s="20">
        <f t="shared" si="0"/>
        <v>7.391336451277649E-4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7.2188283099576978E-4</v>
      </c>
    </row>
    <row r="46" spans="2:14">
      <c r="B46" s="22" t="s">
        <v>40</v>
      </c>
      <c r="C46" s="9">
        <f>[2]SHPING!$J$4</f>
        <v>3.3069158825845033</v>
      </c>
      <c r="D46" s="20">
        <f t="shared" si="0"/>
        <v>1.406892269740395E-3</v>
      </c>
    </row>
    <row r="47" spans="2:14">
      <c r="B47" s="22" t="s">
        <v>23</v>
      </c>
      <c r="C47" s="9">
        <f>[2]LUNA!J4</f>
        <v>1.0983714239478022</v>
      </c>
      <c r="D47" s="20">
        <f t="shared" si="0"/>
        <v>4.6729046656251787E-4</v>
      </c>
    </row>
    <row r="48" spans="2:14">
      <c r="B48" s="7" t="s">
        <v>28</v>
      </c>
      <c r="C48" s="1">
        <f>[2]ATLAS!O46</f>
        <v>1.2137024732738322</v>
      </c>
      <c r="D48" s="20">
        <f t="shared" si="0"/>
        <v>5.1635683762213717E-4</v>
      </c>
    </row>
    <row r="49" spans="2:4">
      <c r="B49" s="7" t="s">
        <v>25</v>
      </c>
      <c r="C49" s="1">
        <f>[2]POLIS!J4</f>
        <v>0.69922074971671244</v>
      </c>
      <c r="D49" s="20">
        <f t="shared" si="0"/>
        <v>2.9747604793917479E-4</v>
      </c>
    </row>
    <row r="50" spans="2:4">
      <c r="B50" s="22" t="s">
        <v>43</v>
      </c>
      <c r="C50" s="9">
        <f>[2]TRX!$J$4</f>
        <v>0.73271318886370562</v>
      </c>
      <c r="D50" s="20">
        <f t="shared" si="0"/>
        <v>3.1172505075742268E-4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2023-09-10T01:02:46Z</dcterms:modified>
</cp:coreProperties>
</file>