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1" l="1"/>
  <c r="D23"/>
  <c r="D18"/>
  <c r="D28"/>
  <c r="N9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<sst xmlns="http://schemas.openxmlformats.org/spreadsheetml/2006/main" count="97" uniqueCount="60">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</sst>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852.31196285462988</c:v>
                </c:pt>
                <c:pt idx="1">
                  <c:v>760.84545803968183</c:v>
                </c:pt>
                <c:pt idx="2">
                  <c:v>168.08532440172041</c:v>
                </c:pt>
                <c:pt idx="3">
                  <c:v>616.8980498156792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852.31196285462988</v>
          </cell>
        </row>
      </sheetData>
      <sheetData sheetId="1">
        <row r="4">
          <cell r="J4">
            <v>760.84545803968183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0.79630879124449305</v>
          </cell>
        </row>
      </sheetData>
      <sheetData sheetId="4">
        <row r="46">
          <cell r="M46">
            <v>79.390000000000015</v>
          </cell>
          <cell r="O46">
            <v>0.93822477661909964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26.681359418718959</v>
          </cell>
        </row>
      </sheetData>
      <sheetData sheetId="8">
        <row r="4">
          <cell r="J4">
            <v>6.0181223696972141</v>
          </cell>
        </row>
      </sheetData>
      <sheetData sheetId="9">
        <row r="4">
          <cell r="J4">
            <v>14.866599025707673</v>
          </cell>
        </row>
      </sheetData>
      <sheetData sheetId="10">
        <row r="4">
          <cell r="J4">
            <v>9.2235608906906776</v>
          </cell>
        </row>
      </sheetData>
      <sheetData sheetId="11">
        <row r="4">
          <cell r="J4">
            <v>29.386700819717412</v>
          </cell>
        </row>
      </sheetData>
      <sheetData sheetId="12">
        <row r="4">
          <cell r="J4">
            <v>2.0499662050467991</v>
          </cell>
        </row>
      </sheetData>
      <sheetData sheetId="13">
        <row r="4">
          <cell r="J4">
            <v>128.13184218499953</v>
          </cell>
        </row>
      </sheetData>
      <sheetData sheetId="14">
        <row r="4">
          <cell r="J4">
            <v>3.8751721526054443</v>
          </cell>
        </row>
      </sheetData>
      <sheetData sheetId="15">
        <row r="4">
          <cell r="J4">
            <v>27.276743322330834</v>
          </cell>
        </row>
      </sheetData>
      <sheetData sheetId="16">
        <row r="4">
          <cell r="J4">
            <v>3.3662919694220008</v>
          </cell>
        </row>
      </sheetData>
      <sheetData sheetId="17">
        <row r="4">
          <cell r="J4">
            <v>6.0051505258019411</v>
          </cell>
        </row>
      </sheetData>
      <sheetData sheetId="18">
        <row r="4">
          <cell r="J4">
            <v>7.4336979632612534</v>
          </cell>
        </row>
      </sheetData>
      <sheetData sheetId="19">
        <row r="4">
          <cell r="J4">
            <v>7.5898754759304925</v>
          </cell>
        </row>
      </sheetData>
      <sheetData sheetId="20">
        <row r="4">
          <cell r="J4">
            <v>10.540651389485804</v>
          </cell>
        </row>
      </sheetData>
      <sheetData sheetId="21">
        <row r="4">
          <cell r="J4">
            <v>1.0932452392004108</v>
          </cell>
        </row>
      </sheetData>
      <sheetData sheetId="22">
        <row r="4">
          <cell r="J4">
            <v>21.071049329305342</v>
          </cell>
        </row>
      </sheetData>
      <sheetData sheetId="23">
        <row r="4">
          <cell r="J4">
            <v>28.271056952551856</v>
          </cell>
        </row>
      </sheetData>
      <sheetData sheetId="24">
        <row r="4">
          <cell r="J4">
            <v>22.376318159094687</v>
          </cell>
        </row>
      </sheetData>
      <sheetData sheetId="25">
        <row r="4">
          <cell r="J4">
            <v>23.567595009421499</v>
          </cell>
        </row>
      </sheetData>
      <sheetData sheetId="26">
        <row r="4">
          <cell r="J4">
            <v>3.7254023415080937</v>
          </cell>
        </row>
      </sheetData>
      <sheetData sheetId="27">
        <row r="4">
          <cell r="J4">
            <v>168.08532440172041</v>
          </cell>
        </row>
      </sheetData>
      <sheetData sheetId="28">
        <row r="4">
          <cell r="J4">
            <v>0.67605014078108483</v>
          </cell>
        </row>
      </sheetData>
      <sheetData sheetId="29">
        <row r="4">
          <cell r="J4">
            <v>8.3006727020507043</v>
          </cell>
        </row>
      </sheetData>
      <sheetData sheetId="30">
        <row r="4">
          <cell r="J4">
            <v>17.025215457641021</v>
          </cell>
        </row>
      </sheetData>
      <sheetData sheetId="31">
        <row r="4">
          <cell r="J4">
            <v>3.6791556979672873</v>
          </cell>
        </row>
      </sheetData>
      <sheetData sheetId="32">
        <row r="4">
          <cell r="J4">
            <v>2.0168035885978219</v>
          </cell>
        </row>
      </sheetData>
      <sheetData sheetId="33">
        <row r="4">
          <cell r="J4">
            <v>1.3354102182976233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1.7627503750138312E-2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2419.5144476803957</v>
      </c>
      <c r="D7" s="20">
        <f>(C7*[1]Feuil1!$K$2-C4)/C4</f>
        <v>-8.0301525735522114E-2</v>
      </c>
      <c r="E7" s="31">
        <f>C7-C7/(1+D7)</f>
        <v>-211.25478308883521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852.31196285462988</v>
      </c>
    </row>
    <row r="9" spans="2:20">
      <c r="M9" s="17" t="str">
        <f>IF(C13&gt;C7*[2]Params!F8,B13,"Others")</f>
        <v>BTC</v>
      </c>
      <c r="N9" s="18">
        <f>IF(C13&gt;C7*0.1,C13,C7)</f>
        <v>760.84545803968183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168.08532440172041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616.8980498156792</v>
      </c>
    </row>
    <row r="12" spans="2:20">
      <c r="B12" s="7" t="s">
        <v>19</v>
      </c>
      <c r="C12" s="1">
        <f>[2]ETH!J4</f>
        <v>852.31196285462988</v>
      </c>
      <c r="D12" s="20">
        <f>C12/$C$7</f>
        <v>0.35226570507638294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760.84545803968183</v>
      </c>
      <c r="D13" s="20">
        <f t="shared" ref="D13:D50" si="0">C13/$C$7</f>
        <v>0.31446204372497522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168.08532440172041</v>
      </c>
      <c r="D14" s="20">
        <f t="shared" si="0"/>
        <v>6.9470684319684436E-2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128.13184218499953</v>
      </c>
      <c r="D15" s="20">
        <f t="shared" si="0"/>
        <v>5.2957667728680172E-2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3.2812368645333663E-2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2.8580114521033161E-2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29.386700819717412</v>
      </c>
      <c r="D18" s="20">
        <f>C18/$C$7</f>
        <v>1.2145701732796279E-2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28.271056952551856</v>
      </c>
      <c r="D19" s="20">
        <f>C19/$C$7</f>
        <v>1.1684599354079287E-2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27.276743322330834</v>
      </c>
      <c r="D20" s="20">
        <f t="shared" si="0"/>
        <v>1.1273643498380935E-2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26.681359418718959</v>
      </c>
      <c r="D21" s="20">
        <f t="shared" si="0"/>
        <v>1.102756771892747E-2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23.567595009421499</v>
      </c>
      <c r="D22" s="20">
        <f t="shared" si="0"/>
        <v>9.7406299978972672E-3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21.071049329305342</v>
      </c>
      <c r="D23" s="20">
        <f t="shared" si="0"/>
        <v>8.7087925221964665E-3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22.376318159094687</v>
      </c>
      <c r="D24" s="20">
        <f t="shared" si="0"/>
        <v>9.2482680483875635E-3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9.3682708480610014E-3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17.025215457641021</v>
      </c>
      <c r="D26" s="20">
        <f t="shared" si="0"/>
        <v>7.0366248376665845E-3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14.866599025707673</v>
      </c>
      <c r="D27" s="20">
        <f t="shared" si="0"/>
        <v>6.1444555703977621E-3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6.807150920627854E-3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5.2241886846834291E-3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5.5961641448270269E-3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10.540651389485804</v>
      </c>
      <c r="D31" s="20">
        <f t="shared" si="0"/>
        <v>4.3565151675747154E-3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9.2235608906906776</v>
      </c>
      <c r="D32" s="20">
        <f t="shared" si="0"/>
        <v>3.8121536738635166E-3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8.3006727020507043</v>
      </c>
      <c r="D33" s="20">
        <f t="shared" si="0"/>
        <v>3.4307183864963542E-3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7.5898754759304925</v>
      </c>
      <c r="D34" s="20">
        <f t="shared" si="0"/>
        <v>3.1369415806576212E-3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7.4336979632612534</v>
      </c>
      <c r="D35" s="20">
        <f t="shared" si="0"/>
        <v>3.0723924671695962E-3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6.0181223696972141</v>
      </c>
      <c r="D36" s="20">
        <f t="shared" si="0"/>
        <v>2.4873264862984501E-3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6.0051505258019411</v>
      </c>
      <c r="D37" s="20">
        <f t="shared" si="0"/>
        <v>2.4819651445186111E-3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2.2318527608615915E-3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3.8751721526054443</v>
      </c>
      <c r="D39" s="20">
        <f t="shared" si="0"/>
        <v>1.6016321606678551E-3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3.6791556979672873</v>
      </c>
      <c r="D40" s="20">
        <f t="shared" si="0"/>
        <v>1.5206173707681381E-3</v>
      </c>
    </row>
    <row r="41" spans="2:14">
      <c r="B41" s="22" t="s">
        <v>56</v>
      </c>
      <c r="C41" s="9">
        <f>[2]SHIB!$J$4</f>
        <v>3.7254023415080937</v>
      </c>
      <c r="D41" s="20">
        <f t="shared" si="0"/>
        <v>1.5397313891139031E-3</v>
      </c>
    </row>
    <row r="42" spans="2:14">
      <c r="B42" s="22" t="s">
        <v>33</v>
      </c>
      <c r="C42" s="1">
        <f>[2]EGLD!$J$4</f>
        <v>3.3662919694220008</v>
      </c>
      <c r="D42" s="20">
        <f t="shared" si="0"/>
        <v>1.3913088936704993E-3</v>
      </c>
    </row>
    <row r="43" spans="2:14">
      <c r="B43" s="22" t="s">
        <v>50</v>
      </c>
      <c r="C43" s="9">
        <f>[2]KAVA!$J$4</f>
        <v>2.0168035885978219</v>
      </c>
      <c r="D43" s="20">
        <f t="shared" si="0"/>
        <v>8.3355715876437303E-4</v>
      </c>
    </row>
    <row r="44" spans="2:14">
      <c r="B44" s="22" t="s">
        <v>36</v>
      </c>
      <c r="C44" s="9">
        <f>[2]AMP!$J$4</f>
        <v>2.0499662050467991</v>
      </c>
      <c r="D44" s="20">
        <f t="shared" si="0"/>
        <v>8.4726346933456634E-4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7.0129508903190349E-4</v>
      </c>
    </row>
    <row r="46" spans="2:14">
      <c r="B46" s="22" t="s">
        <v>40</v>
      </c>
      <c r="C46" s="9">
        <f>[2]SHPING!$J$4</f>
        <v>1.3354102182976233</v>
      </c>
      <c r="D46" s="20">
        <f t="shared" si="0"/>
        <v>5.5193314492413541E-4</v>
      </c>
    </row>
    <row r="47" spans="2:14">
      <c r="B47" s="22" t="s">
        <v>23</v>
      </c>
      <c r="C47" s="9">
        <f>[2]LUNA!J4</f>
        <v>1.0932452392004108</v>
      </c>
      <c r="D47" s="20">
        <f t="shared" si="0"/>
        <v>4.5184488989041257E-4</v>
      </c>
    </row>
    <row r="48" spans="2:14">
      <c r="B48" s="7" t="s">
        <v>28</v>
      </c>
      <c r="C48" s="1">
        <f>[2]ATLAS!O46</f>
        <v>0.93822477661909964</v>
      </c>
      <c r="D48" s="20">
        <f t="shared" si="0"/>
        <v>3.8777399222334955E-4</v>
      </c>
    </row>
    <row r="49" spans="2:4">
      <c r="B49" s="7" t="s">
        <v>25</v>
      </c>
      <c r="C49" s="1">
        <f>[2]POLIS!J4</f>
        <v>0.79630879124449305</v>
      </c>
      <c r="D49" s="20">
        <f t="shared" si="0"/>
        <v>3.2911925448840345E-4</v>
      </c>
    </row>
    <row r="50" spans="2:4">
      <c r="B50" s="22" t="s">
        <v>43</v>
      </c>
      <c r="C50" s="9">
        <f>[2]TRX!$J$4</f>
        <v>0.67605014078108483</v>
      </c>
      <c r="D50" s="20">
        <f t="shared" si="0"/>
        <v>2.7941562466354293E-4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2023-08-19T23:50:03Z</dcterms:modified>
</cp:coreProperties>
</file>