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 calcOnSave="0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47"/>
  <c r="C31"/>
  <c r="C40"/>
  <c r="C32"/>
  <c r="C49" l="1"/>
  <c r="C42"/>
  <c r="C41"/>
  <c r="C21"/>
  <c r="C25"/>
  <c r="C33" l="1"/>
  <c r="C24"/>
  <c r="C20"/>
  <c r="C15"/>
  <c r="C19"/>
  <c r="C35" l="1"/>
  <c r="C34"/>
  <c r="C37"/>
  <c r="C29"/>
  <c r="C12"/>
  <c r="C22"/>
  <c r="C13" l="1"/>
  <c r="C14" l="1"/>
  <c r="C23" l="1"/>
  <c r="C7" l="1"/>
  <c r="D7" l="1"/>
  <c r="E7" s="1"/>
  <c r="D35"/>
  <c r="D21"/>
  <c r="D46"/>
  <c r="D16"/>
  <c r="M8"/>
  <c r="N9"/>
  <c r="D39"/>
  <c r="D26"/>
  <c r="D31"/>
  <c r="D48"/>
  <c r="D29"/>
  <c r="D34"/>
  <c r="D44"/>
  <c r="D17"/>
  <c r="D36"/>
  <c r="D25"/>
  <c r="D43"/>
  <c r="D42"/>
  <c r="N8"/>
  <c r="D40"/>
  <c r="D38"/>
  <c r="D37"/>
  <c r="D12"/>
  <c r="D49"/>
  <c r="D27"/>
  <c r="D14"/>
  <c r="D30"/>
  <c r="D18"/>
  <c r="D20"/>
  <c r="D28"/>
  <c r="D15"/>
  <c r="Q3"/>
  <c r="M9"/>
  <c r="D22"/>
  <c r="D19"/>
  <c r="D13"/>
  <c r="D32"/>
  <c r="D24"/>
  <c r="D33"/>
  <c r="D45"/>
  <c r="D47"/>
  <c r="D50"/>
  <c r="D41"/>
  <c r="D23"/>
  <c r="N10" l="1"/>
  <c r="M10"/>
  <c r="N11" l="1"/>
  <c r="M11"/>
  <c r="N12" l="1"/>
  <c r="M12"/>
  <c r="N13" l="1"/>
  <c r="M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<sst xmlns="http://schemas.openxmlformats.org/spreadsheetml/2006/main" count="97" uniqueCount="60">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</sst>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954.25343023012579</c:v>
                </c:pt>
                <c:pt idx="1">
                  <c:v>850.89668243086476</c:v>
                </c:pt>
                <c:pt idx="2">
                  <c:v>183.06819837869944</c:v>
                </c:pt>
                <c:pt idx="3">
                  <c:v>706.08383486642686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954.25343023012579</v>
          </cell>
        </row>
      </sheetData>
      <sheetData sheetId="1">
        <row r="4">
          <cell r="J4">
            <v>850.89668243086476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0.58704138091314473</v>
          </cell>
        </row>
      </sheetData>
      <sheetData sheetId="4">
        <row r="46">
          <cell r="M46">
            <v>79.390000000000015</v>
          </cell>
          <cell r="O46">
            <v>0.85797181763024177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30.277714850880194</v>
          </cell>
        </row>
      </sheetData>
      <sheetData sheetId="8">
        <row r="4">
          <cell r="J4">
            <v>6.9266397789497764</v>
          </cell>
        </row>
      </sheetData>
      <sheetData sheetId="9">
        <row r="4">
          <cell r="J4">
            <v>18.459380145249511</v>
          </cell>
        </row>
      </sheetData>
      <sheetData sheetId="10">
        <row r="4">
          <cell r="J4">
            <v>10.852958626702033</v>
          </cell>
        </row>
      </sheetData>
      <sheetData sheetId="11">
        <row r="4">
          <cell r="J4">
            <v>36.061628087697621</v>
          </cell>
        </row>
      </sheetData>
      <sheetData sheetId="12">
        <row r="4">
          <cell r="J4">
            <v>2.5005423755102547</v>
          </cell>
        </row>
      </sheetData>
      <sheetData sheetId="13">
        <row r="4">
          <cell r="J4">
            <v>139.30543829853175</v>
          </cell>
        </row>
      </sheetData>
      <sheetData sheetId="14">
        <row r="4">
          <cell r="J4">
            <v>5.0408107768141637</v>
          </cell>
        </row>
      </sheetData>
      <sheetData sheetId="15">
        <row r="4">
          <cell r="J4">
            <v>30.795161883205392</v>
          </cell>
        </row>
      </sheetData>
      <sheetData sheetId="16">
        <row r="4">
          <cell r="J4">
            <v>3.9848035357348759</v>
          </cell>
        </row>
      </sheetData>
      <sheetData sheetId="17">
        <row r="4">
          <cell r="J4">
            <v>6.9569265257235875</v>
          </cell>
        </row>
      </sheetData>
      <sheetData sheetId="18">
        <row r="4">
          <cell r="J4">
            <v>8.9568945280869237</v>
          </cell>
        </row>
      </sheetData>
      <sheetData sheetId="19">
        <row r="4">
          <cell r="J4">
            <v>9.1217371143592985</v>
          </cell>
        </row>
      </sheetData>
      <sheetData sheetId="20">
        <row r="4">
          <cell r="J4">
            <v>11.478774907977984</v>
          </cell>
        </row>
      </sheetData>
      <sheetData sheetId="21">
        <row r="4">
          <cell r="J4">
            <v>1.3721428530984832</v>
          </cell>
        </row>
      </sheetData>
      <sheetData sheetId="22">
        <row r="4">
          <cell r="J4">
            <v>27.987761385089406</v>
          </cell>
        </row>
      </sheetData>
      <sheetData sheetId="23">
        <row r="4">
          <cell r="J4">
            <v>34.354414008943024</v>
          </cell>
        </row>
      </sheetData>
      <sheetData sheetId="24">
        <row r="4">
          <cell r="J4">
            <v>23.765879760543001</v>
          </cell>
        </row>
      </sheetData>
      <sheetData sheetId="25">
        <row r="4">
          <cell r="J4">
            <v>27.30436423454368</v>
          </cell>
        </row>
      </sheetData>
      <sheetData sheetId="26">
        <row r="4">
          <cell r="J4">
            <v>3.4716043533439187</v>
          </cell>
        </row>
      </sheetData>
      <sheetData sheetId="27">
        <row r="4">
          <cell r="J4">
            <v>183.06819837869944</v>
          </cell>
        </row>
      </sheetData>
      <sheetData sheetId="28">
        <row r="4">
          <cell r="J4">
            <v>0.75662585305204244</v>
          </cell>
        </row>
      </sheetData>
      <sheetData sheetId="29">
        <row r="4">
          <cell r="J4">
            <v>9.7630090013225939</v>
          </cell>
        </row>
      </sheetData>
      <sheetData sheetId="30">
        <row r="4">
          <cell r="J4">
            <v>15.262717375432153</v>
          </cell>
        </row>
      </sheetData>
      <sheetData sheetId="31">
        <row r="4">
          <cell r="J4">
            <v>4.5057676865221543</v>
          </cell>
        </row>
      </sheetData>
      <sheetData sheetId="32">
        <row r="4">
          <cell r="J4">
            <v>2.4773773451422954</v>
          </cell>
        </row>
      </sheetData>
      <sheetData sheetId="33">
        <row r="4">
          <cell r="J4">
            <v>1.6383146265859028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16.47</v>
      </c>
      <c r="M2" t="s">
        <v>7</v>
      </c>
      <c r="N2" s="9">
        <f>23.34</f>
        <v>23.34</v>
      </c>
      <c r="P2" t="s">
        <v>8</v>
      </c>
      <c r="Q2" s="10">
        <f>N2+K2+H2</f>
        <v>77.34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2.8447564388849492E-2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2718.6861744239422</v>
      </c>
      <c r="D7" s="20">
        <f>(C7*[1]Feuil1!$K$2-C4)/C4</f>
        <v>2.2062471587948215E-2</v>
      </c>
      <c r="E7" s="31">
        <f>C7-C7/(1+D7)</f>
        <v>58.686174423942248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954.25343023012579</v>
      </c>
    </row>
    <row r="9" spans="2:20">
      <c r="M9" s="17" t="str">
        <f>IF(C13&gt;C7*[2]Params!F8,B13,"Others")</f>
        <v>BTC</v>
      </c>
      <c r="N9" s="18">
        <f>IF(C13&gt;C7*0.1,C13,C7)</f>
        <v>850.89668243086476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183.06819837869944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706.08383486642686</v>
      </c>
    </row>
    <row r="12" spans="2:20">
      <c r="B12" s="7" t="s">
        <v>19</v>
      </c>
      <c r="C12" s="1">
        <f>[2]ETH!J4</f>
        <v>954.25343023012579</v>
      </c>
      <c r="D12" s="20">
        <f>C12/$C$7</f>
        <v>0.3509980074961469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850.89668243086476</v>
      </c>
      <c r="D13" s="20">
        <f t="shared" ref="D13:D50" si="0">C13/$C$7</f>
        <v>0.31298083994970838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183.06819837869944</v>
      </c>
      <c r="D14" s="20">
        <f t="shared" si="0"/>
        <v>6.7337010097345801E-2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139.30543829853175</v>
      </c>
      <c r="D15" s="20">
        <f t="shared" si="0"/>
        <v>5.1239984816581097E-2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2.9201605079270256E-2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2.5435079874436807E-2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1.3804462005605398E-2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36.061628087697621</v>
      </c>
      <c r="D19" s="20">
        <f>C19/$C$7</f>
        <v>1.3264358507777624E-2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34.354414008943024</v>
      </c>
      <c r="D20" s="20">
        <f t="shared" si="0"/>
        <v>1.2636402955270232E-2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27.987761385089406</v>
      </c>
      <c r="D21" s="20">
        <f t="shared" si="0"/>
        <v>1.0294590691777688E-2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30.795161883205392</v>
      </c>
      <c r="D22" s="20">
        <f t="shared" si="0"/>
        <v>1.1327222013673765E-2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30.277714850880194</v>
      </c>
      <c r="D23" s="20">
        <f t="shared" si="0"/>
        <v>1.1136892200253929E-2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27.30436423454368</v>
      </c>
      <c r="D24" s="20">
        <f t="shared" si="0"/>
        <v>1.004322032142204E-2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23.765879760543001</v>
      </c>
      <c r="D25" s="20">
        <f t="shared" si="0"/>
        <v>8.7416782356568648E-3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8.5850291289856114E-3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8.337360479449038E-3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6.0580732542584838E-3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18.459380145249511</v>
      </c>
      <c r="D29" s="20">
        <f t="shared" si="0"/>
        <v>6.7898164631527719E-3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15.262717375432153</v>
      </c>
      <c r="D30" s="20">
        <f t="shared" si="0"/>
        <v>5.6140048524233009E-3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11.478774907977984</v>
      </c>
      <c r="D31" s="20">
        <f t="shared" si="0"/>
        <v>4.2221772472176575E-3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10.852958626702033</v>
      </c>
      <c r="D32" s="20">
        <f t="shared" si="0"/>
        <v>3.991986544383575E-3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9.7630090013225939</v>
      </c>
      <c r="D33" s="20">
        <f t="shared" si="0"/>
        <v>3.5910761209470088E-3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8.9568945280869237</v>
      </c>
      <c r="D34" s="20">
        <f t="shared" si="0"/>
        <v>3.2945672848705256E-3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9.1217371143592985</v>
      </c>
      <c r="D35" s="20">
        <f t="shared" si="0"/>
        <v>3.3552004641698254E-3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6.9266397789497764</v>
      </c>
      <c r="D36" s="20">
        <f t="shared" si="0"/>
        <v>2.547789385958624E-3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6.9569265257235875</v>
      </c>
      <c r="D37" s="20">
        <f t="shared" si="0"/>
        <v>2.5589296003234647E-3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1.9862535259863884E-3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4.5057676865221543</v>
      </c>
      <c r="D39" s="20">
        <f t="shared" si="0"/>
        <v>1.6573327693759556E-3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3.9848035357348759</v>
      </c>
      <c r="D40" s="20">
        <f t="shared" si="0"/>
        <v>1.4657092728178563E-3</v>
      </c>
    </row>
    <row r="41" spans="2:14">
      <c r="B41" s="22" t="s">
        <v>51</v>
      </c>
      <c r="C41" s="9">
        <f>[2]DOGE!$J$4</f>
        <v>5.0408107768141637</v>
      </c>
      <c r="D41" s="20">
        <f t="shared" si="0"/>
        <v>1.854134848014318E-3</v>
      </c>
    </row>
    <row r="42" spans="2:14">
      <c r="B42" s="22" t="s">
        <v>56</v>
      </c>
      <c r="C42" s="9">
        <f>[2]SHIB!$J$4</f>
        <v>3.4716043533439187</v>
      </c>
      <c r="D42" s="20">
        <f t="shared" si="0"/>
        <v>1.2769419236405655E-3</v>
      </c>
    </row>
    <row r="43" spans="2:14">
      <c r="B43" s="22" t="s">
        <v>50</v>
      </c>
      <c r="C43" s="9">
        <f>[2]KAVA!$J$4</f>
        <v>2.4773773451422954</v>
      </c>
      <c r="D43" s="20">
        <f t="shared" si="0"/>
        <v>9.1124064573845957E-4</v>
      </c>
    </row>
    <row r="44" spans="2:14">
      <c r="B44" s="22" t="s">
        <v>36</v>
      </c>
      <c r="C44" s="9">
        <f>[2]AMP!$J$4</f>
        <v>2.5005423755102547</v>
      </c>
      <c r="D44" s="20">
        <f t="shared" si="0"/>
        <v>9.1976131671030051E-4</v>
      </c>
    </row>
    <row r="45" spans="2:14">
      <c r="B45" s="22" t="s">
        <v>40</v>
      </c>
      <c r="C45" s="9">
        <f>[2]SHPING!$J$4</f>
        <v>1.6383146265859028</v>
      </c>
      <c r="D45" s="20">
        <f t="shared" si="0"/>
        <v>6.0261263032061524E-4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6.2412264275391429E-4</v>
      </c>
    </row>
    <row r="47" spans="2:14">
      <c r="B47" s="22" t="s">
        <v>23</v>
      </c>
      <c r="C47" s="9">
        <f>[2]LUNA!J4</f>
        <v>1.3721428530984832</v>
      </c>
      <c r="D47" s="20">
        <f t="shared" si="0"/>
        <v>5.0470807039331204E-4</v>
      </c>
    </row>
    <row r="48" spans="2:14">
      <c r="B48" s="7" t="s">
        <v>28</v>
      </c>
      <c r="C48" s="1">
        <f>[2]ATLAS!O46</f>
        <v>0.85797181763024177</v>
      </c>
      <c r="D48" s="20">
        <f t="shared" si="0"/>
        <v>3.155832496231515E-4</v>
      </c>
    </row>
    <row r="49" spans="2:4">
      <c r="B49" s="22" t="s">
        <v>43</v>
      </c>
      <c r="C49" s="9">
        <f>[2]TRX!$J$4</f>
        <v>0.75662585305204244</v>
      </c>
      <c r="D49" s="20">
        <f t="shared" si="0"/>
        <v>2.7830569786612558E-4</v>
      </c>
    </row>
    <row r="50" spans="2:4">
      <c r="B50" s="7" t="s">
        <v>25</v>
      </c>
      <c r="C50" s="1">
        <f>[2]POLIS!J4</f>
        <v>0.58704138091314473</v>
      </c>
      <c r="D50" s="20">
        <f t="shared" si="0"/>
        <v>2.1592833569234298E-4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2023-07-25T21:26:31Z</dcterms:modified>
</cp:coreProperties>
</file>