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<sst xmlns="http://schemas.openxmlformats.org/spreadsheetml/2006/main" count="102" uniqueCount="62">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</sst>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1213.7205399847751</c:v>
                </c:pt>
                <c:pt idx="1">
                  <c:v>1247.3153058419541</c:v>
                </c:pt>
                <c:pt idx="2">
                  <c:v>343.31</c:v>
                </c:pt>
                <c:pt idx="3">
                  <c:v>275.23844299143258</c:v>
                </c:pt>
                <c:pt idx="4">
                  <c:v>1005.4093521053906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1247.3153058419541</v>
          </cell>
        </row>
      </sheetData>
      <sheetData sheetId="1">
        <row r="4">
          <cell r="J4">
            <v>1213.7205399847751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3.3846633781834807</v>
          </cell>
        </row>
      </sheetData>
      <sheetData sheetId="4">
        <row r="47">
          <cell r="M47">
            <v>114.85</v>
          </cell>
          <cell r="O47">
            <v>1.7205137117523783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42.672740733742501</v>
          </cell>
        </row>
      </sheetData>
      <sheetData sheetId="8">
        <row r="4">
          <cell r="J4">
            <v>12.4648070522145</v>
          </cell>
        </row>
      </sheetData>
      <sheetData sheetId="9">
        <row r="4">
          <cell r="J4">
            <v>22.281694279623867</v>
          </cell>
        </row>
      </sheetData>
      <sheetData sheetId="10">
        <row r="4">
          <cell r="J4">
            <v>13.338028542280096</v>
          </cell>
        </row>
      </sheetData>
      <sheetData sheetId="11">
        <row r="4">
          <cell r="J4">
            <v>53.21183129322997</v>
          </cell>
        </row>
      </sheetData>
      <sheetData sheetId="12">
        <row r="4">
          <cell r="J4">
            <v>3.900173859580363</v>
          </cell>
        </row>
      </sheetData>
      <sheetData sheetId="13">
        <row r="4">
          <cell r="J4">
            <v>172.7818457075183</v>
          </cell>
        </row>
      </sheetData>
      <sheetData sheetId="14">
        <row r="4">
          <cell r="J4">
            <v>5.7241796696062615</v>
          </cell>
        </row>
      </sheetData>
      <sheetData sheetId="15">
        <row r="4">
          <cell r="J4">
            <v>40.206297101888715</v>
          </cell>
        </row>
      </sheetData>
      <sheetData sheetId="16">
        <row r="4">
          <cell r="J4">
            <v>5.7683296069076153</v>
          </cell>
        </row>
      </sheetData>
      <sheetData sheetId="17">
        <row r="4">
          <cell r="J4">
            <v>13.686638653550698</v>
          </cell>
        </row>
      </sheetData>
      <sheetData sheetId="18">
        <row r="4">
          <cell r="J4">
            <v>12.042711345950536</v>
          </cell>
        </row>
      </sheetData>
      <sheetData sheetId="19">
        <row r="4">
          <cell r="J4">
            <v>7.8952243440123731</v>
          </cell>
        </row>
      </sheetData>
      <sheetData sheetId="20">
        <row r="4">
          <cell r="J4">
            <v>11.699721882223175</v>
          </cell>
        </row>
      </sheetData>
      <sheetData sheetId="21">
        <row r="4">
          <cell r="J4">
            <v>3.9113747847200226</v>
          </cell>
        </row>
      </sheetData>
      <sheetData sheetId="22">
        <row r="4">
          <cell r="J4">
            <v>21.27627434918594</v>
          </cell>
        </row>
      </sheetData>
      <sheetData sheetId="23">
        <row r="4">
          <cell r="J4">
            <v>47.508278581182992</v>
          </cell>
        </row>
      </sheetData>
      <sheetData sheetId="24">
        <row r="4">
          <cell r="J4">
            <v>39.50723547126676</v>
          </cell>
        </row>
      </sheetData>
      <sheetData sheetId="25">
        <row r="4">
          <cell r="J4">
            <v>43.071445134689696</v>
          </cell>
        </row>
      </sheetData>
      <sheetData sheetId="26">
        <row r="4">
          <cell r="J4">
            <v>4.2423558855000376</v>
          </cell>
        </row>
      </sheetData>
      <sheetData sheetId="27">
        <row r="4">
          <cell r="J4">
            <v>275.23844299143258</v>
          </cell>
        </row>
      </sheetData>
      <sheetData sheetId="28">
        <row r="4">
          <cell r="J4">
            <v>0.94923506195887131</v>
          </cell>
        </row>
      </sheetData>
      <sheetData sheetId="29">
        <row r="4">
          <cell r="J4">
            <v>12.39278733483312</v>
          </cell>
        </row>
      </sheetData>
      <sheetData sheetId="30">
        <row r="4">
          <cell r="J4">
            <v>19.090127357756259</v>
          </cell>
        </row>
      </sheetData>
      <sheetData sheetId="31">
        <row r="4">
          <cell r="J4">
            <v>4.404664724082604</v>
          </cell>
        </row>
      </sheetData>
      <sheetData sheetId="32">
        <row r="4">
          <cell r="J4">
            <v>2.3500725398837989</v>
          </cell>
        </row>
      </sheetData>
      <sheetData sheetId="33">
        <row r="4">
          <cell r="J4">
            <v>2.5843134475777232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441.59000000000003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0.10718562951226854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4119.8619815863967</v>
      </c>
      <c r="D7" s="20">
        <f>(C7*[1]Feuil1!$K$2-C4)/C4</f>
        <v>0.47705151999820705</v>
      </c>
      <c r="E7" s="31">
        <f>C7-C7/(1+D7)</f>
        <v>1330.61466975844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1213.7205399847751</v>
      </c>
    </row>
    <row r="9" spans="2:20">
      <c r="M9" s="17" t="str">
        <f>IF(C13&gt;C7*[2]Params!F8,B13,"Others")</f>
        <v>ETH</v>
      </c>
      <c r="N9" s="18">
        <f>IF(C13&gt;C7*0.1,C13,C7)</f>
        <v>1247.3153058419541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275.23844299143258</v>
      </c>
    </row>
    <row r="12" spans="2:20">
      <c r="B12" s="7" t="s">
        <v>4</v>
      </c>
      <c r="C12" s="1">
        <f>[2]BTC!J4</f>
        <v>1213.7205399847751</v>
      </c>
      <c r="D12" s="20">
        <f>C12/$C$7</f>
        <v>0.29460223313534867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1005.4093521053906</v>
      </c>
    </row>
    <row r="13" spans="2:20">
      <c r="B13" s="7" t="s">
        <v>19</v>
      </c>
      <c r="C13" s="1">
        <f>[2]ETH!J4</f>
        <v>1247.3153058419541</v>
      </c>
      <c r="D13" s="20">
        <f t="shared" ref="D13:D50" si="0">C13/$C$7</f>
        <v>0.30275657568549469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8.3330461441284698E-2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275.23844299143258</v>
      </c>
      <c r="D15" s="20">
        <f t="shared" si="0"/>
        <v>6.6807685359753025E-2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172.7818457075183</v>
      </c>
      <c r="D16" s="20">
        <f t="shared" si="0"/>
        <v>4.1938746122991921E-2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3.1149910823934257E-2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2.7877147465939084E-2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1.518254744444484E-2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50</v>
      </c>
      <c r="D20" s="20">
        <f t="shared" si="0"/>
        <v>1.2136328892441917E-2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53.21183129322997</v>
      </c>
      <c r="D21" s="20">
        <f t="shared" si="0"/>
        <v>1.2915925710875438E-2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47.508278581182992</v>
      </c>
      <c r="D22" s="20">
        <f t="shared" si="0"/>
        <v>1.1531521879499814E-2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1.1718839178541916E-2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42.672740733742501</v>
      </c>
      <c r="D24" s="20">
        <f t="shared" si="0"/>
        <v>1.0357808325732045E-2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43.071445134689696</v>
      </c>
      <c r="D25" s="20">
        <f t="shared" si="0"/>
        <v>1.0454584480547228E-2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40.206297101888715</v>
      </c>
      <c r="D26" s="20">
        <f t="shared" si="0"/>
        <v>9.759136903515115E-3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39.50723547126676</v>
      </c>
      <c r="D27" s="20">
        <f t="shared" si="0"/>
        <v>9.5894560662088194E-3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22.281694279623867</v>
      </c>
      <c r="D28" s="20">
        <f t="shared" si="0"/>
        <v>5.4083594011671392E-3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21.27627434918594</v>
      </c>
      <c r="D29" s="20">
        <f t="shared" si="0"/>
        <v>5.1643172621509241E-3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19.090127357756259</v>
      </c>
      <c r="D30" s="20">
        <f t="shared" si="0"/>
        <v>4.6336812842466633E-3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13.338028542280096</v>
      </c>
      <c r="D31" s="20">
        <f t="shared" si="0"/>
        <v>3.2374940233177779E-3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12.4648070522145</v>
      </c>
      <c r="D32" s="20">
        <f t="shared" si="0"/>
        <v>3.0255399593300922E-3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12.042711345950536</v>
      </c>
      <c r="D33" s="20">
        <f t="shared" si="0"/>
        <v>2.9230861130239518E-3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12.39278733483312</v>
      </c>
      <c r="D34" s="20">
        <f t="shared" si="0"/>
        <v>3.0080588597924695E-3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11.699721882223175</v>
      </c>
      <c r="D35" s="20">
        <f t="shared" si="0"/>
        <v>2.8398334542552011E-3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13.686638653550698</v>
      </c>
      <c r="D36" s="20">
        <f t="shared" si="0"/>
        <v>3.322110962629994E-3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2.5486290674128029E-3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7.8952243440123731</v>
      </c>
      <c r="D38" s="20">
        <f t="shared" si="0"/>
        <v>1.916380786370963E-3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5.7683296069076153</v>
      </c>
      <c r="D39" s="20">
        <f t="shared" si="0"/>
        <v>1.4001269053888206E-3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5.7241796696062615</v>
      </c>
      <c r="D40" s="20">
        <f t="shared" si="0"/>
        <v>1.389410542195422E-3</v>
      </c>
    </row>
    <row r="41" spans="2:14">
      <c r="B41" s="22" t="s">
        <v>37</v>
      </c>
      <c r="C41" s="9">
        <f>[2]GRT!$J$4</f>
        <v>4.404664724082604</v>
      </c>
      <c r="D41" s="20">
        <f t="shared" si="0"/>
        <v>1.0691291950480682E-3</v>
      </c>
    </row>
    <row r="42" spans="2:14">
      <c r="B42" s="22" t="s">
        <v>56</v>
      </c>
      <c r="C42" s="9">
        <f>[2]SHIB!$J$4</f>
        <v>4.2423558855000376</v>
      </c>
      <c r="D42" s="20">
        <f t="shared" si="0"/>
        <v>1.0297325261043025E-3</v>
      </c>
    </row>
    <row r="43" spans="2:14">
      <c r="B43" s="22" t="s">
        <v>23</v>
      </c>
      <c r="C43" s="9">
        <f>[2]LUNA!J4</f>
        <v>3.9113747847200226</v>
      </c>
      <c r="D43" s="20">
        <f t="shared" si="0"/>
        <v>9.4939461617932794E-4</v>
      </c>
    </row>
    <row r="44" spans="2:14">
      <c r="B44" s="22" t="s">
        <v>36</v>
      </c>
      <c r="C44" s="9">
        <f>[2]AMP!$J$4</f>
        <v>3.900173859580363</v>
      </c>
      <c r="D44" s="20">
        <f t="shared" si="0"/>
        <v>9.4667585395143735E-4</v>
      </c>
    </row>
    <row r="45" spans="2:14">
      <c r="B45" s="7" t="s">
        <v>25</v>
      </c>
      <c r="C45" s="1">
        <f>[2]POLIS!J4</f>
        <v>3.3846633781834807</v>
      </c>
      <c r="D45" s="20">
        <f t="shared" si="0"/>
        <v>8.2154775895676489E-4</v>
      </c>
    </row>
    <row r="46" spans="2:14">
      <c r="B46" s="22" t="s">
        <v>40</v>
      </c>
      <c r="C46" s="9">
        <f>[2]SHPING!$J$4</f>
        <v>2.5843134475777232</v>
      </c>
      <c r="D46" s="20">
        <f t="shared" si="0"/>
        <v>6.2728155921927412E-4</v>
      </c>
    </row>
    <row r="47" spans="2:14">
      <c r="B47" s="22" t="s">
        <v>50</v>
      </c>
      <c r="C47" s="9">
        <f>[2]KAVA!$J$4</f>
        <v>2.3500725398837989</v>
      </c>
      <c r="D47" s="20">
        <f t="shared" si="0"/>
        <v>5.7042506530252223E-4</v>
      </c>
    </row>
    <row r="48" spans="2:14">
      <c r="B48" s="7" t="s">
        <v>28</v>
      </c>
      <c r="C48" s="1">
        <f>[2]ATLAS!O47</f>
        <v>1.7205137117523783</v>
      </c>
      <c r="D48" s="20">
        <f t="shared" si="0"/>
        <v>4.1761440539565749E-4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4.1185690384381066E-4</v>
      </c>
    </row>
    <row r="50" spans="2:4">
      <c r="B50" s="22" t="s">
        <v>43</v>
      </c>
      <c r="C50" s="9">
        <f>[2]TRX!$J$4</f>
        <v>0.94923506195887131</v>
      </c>
      <c r="D50" s="20">
        <f t="shared" si="0"/>
        <v>2.3040457816340688E-4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2023-12-16T00:27:31Z</dcterms:modified>
</cp:coreProperties>
</file>