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228096"/>
        <axId val="74230016"/>
      </lineChart>
      <dateAx>
        <axId val="7422809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230016"/>
        <crosses val="autoZero"/>
        <lblOffset val="100"/>
      </dateAx>
      <valAx>
        <axId val="7423001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22809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2277.120807926621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0.00657492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0.2352078710128372</v>
      </c>
      <c r="M3" t="inlineStr">
        <is>
          <t>Objectif :</t>
        </is>
      </c>
      <c r="N3" s="58">
        <f>(INDEX(N5:N23,MATCH(MAX(O6),O5:O23,0))/0.9)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0.56455123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1.740934311494454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0.5796332199999999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11.27412865049477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0.02645357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J34" sqref="J3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46.48643167521513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0.01598095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0.003980776749361262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263.956433804911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0.00231347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0.09292395572935568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0.27724902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3" sqref="N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9.150785219882074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0.07295231000000001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74.94361763660667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0.00294529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0.1837312420538767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43192.4553026705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0.00035039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N8" sqref="N8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9.434694824901563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0.00227139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0.8676257231776798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2.604798144822593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0.01760147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1" sqref="R1:T104857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15.34548661209687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0.00236142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71.81437732879832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0.00115698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0.9595157827080872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0.05603235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0.0001573680508460293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4864.04949717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6" sqref="N6:N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0.8595224106344475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0.31950555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94"/>
    <col width="9.140625" customWidth="1" style="14" min="95" max="16384"/>
  </cols>
  <sheetData>
    <row r="1"/>
    <row r="2"/>
    <row r="3">
      <c r="I3" t="inlineStr">
        <is>
          <t>Actual Price :</t>
        </is>
      </c>
      <c r="J3" s="77" t="n">
        <v>0.02995047786168289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0.04789737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1.274305303225691</v>
      </c>
      <c r="M3" t="inlineStr">
        <is>
          <t>Objectif :</t>
        </is>
      </c>
      <c r="N3" s="58">
        <f>(INDEX(N5:N31,MATCH(MAX(O6:O7),O5:O31,0))/0.9)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0.33689801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7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4.006346286365512</v>
      </c>
      <c r="M3" t="inlineStr">
        <is>
          <t>Objectif :</t>
        </is>
      </c>
      <c r="N3" s="58">
        <f>(INDEX(N5:N30,MATCH(MAX(O6:O8,O14:O15),O5:O30,0))/0.9)</f>
        <v/>
      </c>
      <c r="O3" s="56">
        <f>(MAX(O6:O8,O14:O15)*0.85)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(B24*J3)</f>
        <v/>
      </c>
      <c r="K4" s="4">
        <f>(J4/D24-1)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</f>
        <v/>
      </c>
      <c r="S6" s="55">
        <f>(T6/R6)</f>
        <v/>
      </c>
      <c r="T6" s="55">
        <f>D6+B19*1.74+B21*1.7718</f>
        <v/>
      </c>
      <c r="U6" s="55">
        <f>(E6)</f>
        <v/>
      </c>
    </row>
    <row r="7">
      <c r="B7" s="2" t="n">
        <v>0.10060706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3*(($B$6+$R$8+$R$7)/5)-N15-N14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C23" s="55" t="n"/>
      <c r="D23" s="55" t="n"/>
      <c r="F23" t="inlineStr">
        <is>
          <t>Moy</t>
        </is>
      </c>
      <c r="G23" s="55">
        <f>(D24/B24)</f>
        <v/>
      </c>
      <c r="S23" s="55" t="n"/>
      <c r="T23" s="55" t="n"/>
    </row>
    <row r="24">
      <c r="B24" s="1">
        <f>(SUM(B5:B23))</f>
        <v/>
      </c>
      <c r="C24" s="55" t="n"/>
      <c r="D24" s="55">
        <f>(SUM(D5:D23))</f>
        <v/>
      </c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R27" s="1">
        <f>(SUM(R5:R26))</f>
        <v/>
      </c>
      <c r="S27" s="55" t="n"/>
      <c r="T27" s="55">
        <f>(SUM(T5:T26))</f>
        <v/>
      </c>
    </row>
  </sheetData>
  <conditionalFormatting sqref="C5:C6 C12:C14 C16:C17 O9 O16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V41" sqref="V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15"/>
    <col width="9.140625" customWidth="1" style="14" min="11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0.3968258758299813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0.07496574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1.07663520002241e-05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258.56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0.004918809835478636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8"/>
  <sheetViews>
    <sheetView workbookViewId="0">
      <selection activeCell="T33" sqref="T33:U3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111.4003850359114</v>
      </c>
      <c r="M3" t="inlineStr">
        <is>
          <t>Objectif :</t>
        </is>
      </c>
      <c r="N3" s="58">
        <f>(INDEX(N5:N26,MATCH(MAX(O6:O9,O23:O25,O14:O17),O5:O26,0))/0.9)</f>
        <v/>
      </c>
      <c r="O3" s="56">
        <f>(MAX(O14:O17,O23:O25,O6:O9)*0.85)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(B44*J3)</f>
        <v/>
      </c>
      <c r="K4" s="4">
        <f>(J4/D44-1)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0.06282558000000001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($B$19+$R$19)/5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C43" s="55" t="n"/>
      <c r="D43" s="55" t="n"/>
      <c r="E43" s="55" t="n"/>
      <c r="S43" s="55" t="n"/>
      <c r="T43" s="55" t="n"/>
    </row>
    <row r="44">
      <c r="B44" s="58">
        <f>(SUM(B5:B43))</f>
        <v/>
      </c>
      <c r="C44" s="55" t="n"/>
      <c r="D44" s="55">
        <f>(SUM(D5:D43))</f>
        <v/>
      </c>
      <c r="E44" s="55" t="n"/>
      <c r="F44" t="inlineStr">
        <is>
          <t>Moy</t>
        </is>
      </c>
      <c r="G44" s="55">
        <f>(D44/B44)</f>
        <v/>
      </c>
      <c r="R44" s="58">
        <f>(SUM(R5:R36))</f>
        <v/>
      </c>
      <c r="S44" s="55" t="n"/>
      <c r="T44" s="55">
        <f>(SUM(T5:T36))</f>
        <v/>
      </c>
      <c r="V44" t="inlineStr">
        <is>
          <t>Moy</t>
        </is>
      </c>
      <c r="W44" s="55">
        <f>(T44/R44)</f>
        <v/>
      </c>
    </row>
    <row r="45">
      <c r="M45" s="58" t="n"/>
      <c r="S45" s="55" t="n"/>
      <c r="T45" s="55" t="n"/>
    </row>
    <row r="46"/>
    <row r="47"/>
    <row r="48">
      <c r="N48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4 W44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0.1081564996341327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0.2479957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6.740219941242617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0.00259594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7" sqref="R7:T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0.6268095283863883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0.8027018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78"/>
    <col width="9.140625" customWidth="1" style="14" min="79" max="16384"/>
  </cols>
  <sheetData>
    <row r="1"/>
    <row r="2"/>
    <row r="3">
      <c r="I3" t="inlineStr">
        <is>
          <t>Actual Price :</t>
        </is>
      </c>
      <c r="J3" s="77" t="n">
        <v>14.00124785516126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0.63090954</v>
      </c>
      <c r="C5" s="55">
        <f>(D5/B5)</f>
        <v/>
      </c>
      <c r="D5" s="55" t="n">
        <v>7.9977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0.00011848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78"/>
    <col width="9.140625" customWidth="1" style="14" min="79" max="16384"/>
  </cols>
  <sheetData>
    <row r="1"/>
    <row r="2"/>
    <row r="3">
      <c r="I3" t="inlineStr">
        <is>
          <t>Actual Price :</t>
        </is>
      </c>
      <c r="J3" s="77" t="n">
        <v>3.05547354059377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1.98863694</v>
      </c>
      <c r="C5" s="55">
        <f>(D5/B5)</f>
        <v/>
      </c>
      <c r="D5" s="55" t="n">
        <v>5.9973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2.07e-05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0.5144145589096808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0.006699438719391201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31.2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8.199999999999999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13.5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(-318/3)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85"/>
    <col width="9.140625" customWidth="1" style="14" min="8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13.12868311208122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8.940000000000001e-06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0.6031859558031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0.72704343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2023-12-25T09:07:08Z</dcterms:modified>
  <cp:lastModifiedBy>Tiko</cp:lastModifiedBy>
</cp:coreProperties>
</file>