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8"/>
  <c r="C29"/>
  <c r="Q2" l="1"/>
  <c r="C45" l="1"/>
  <c r="C44" l="1"/>
  <c r="C43" l="1"/>
  <c r="C46"/>
  <c r="C26"/>
  <c r="C18"/>
  <c r="C47" l="1"/>
  <c r="C17" l="1"/>
  <c r="C42" l="1"/>
  <c r="C30" l="1"/>
  <c r="C36" l="1"/>
  <c r="C25"/>
  <c r="C24"/>
  <c r="C40" l="1"/>
  <c r="C33" l="1"/>
  <c r="C34" l="1"/>
  <c r="C35" l="1"/>
  <c r="C31" l="1"/>
  <c r="C37" l="1"/>
  <c r="C22" l="1"/>
  <c r="C21"/>
  <c r="C19"/>
  <c r="C49" l="1"/>
  <c r="C20" l="1"/>
  <c r="C23" l="1"/>
  <c r="C27" l="1"/>
  <c r="C39"/>
  <c r="C32"/>
  <c r="C28"/>
  <c r="C13" l="1"/>
  <c r="C14"/>
  <c r="C12" l="1"/>
  <c r="C41" l="1"/>
  <c r="C15" l="1"/>
  <c r="C48" l="1"/>
  <c r="C7" l="1"/>
  <c r="D30" l="1"/>
  <c r="D46"/>
  <c r="D19"/>
  <c r="N9"/>
  <c r="D12"/>
  <c r="D13"/>
  <c r="D34"/>
  <c r="D40"/>
  <c r="M9"/>
  <c r="D50"/>
  <c r="D21"/>
  <c r="N8"/>
  <c r="D35"/>
  <c r="D36"/>
  <c r="D49"/>
  <c r="D7"/>
  <c r="E7" s="1"/>
  <c r="D43"/>
  <c r="D42"/>
  <c r="D26"/>
  <c r="D32"/>
  <c r="D33"/>
  <c r="D37"/>
  <c r="D29"/>
  <c r="Q3"/>
  <c r="D24"/>
  <c r="D39"/>
  <c r="D22"/>
  <c r="D44"/>
  <c r="D20"/>
  <c r="D38"/>
  <c r="D25"/>
  <c r="D47"/>
  <c r="M8"/>
  <c r="D41"/>
  <c r="D31"/>
  <c r="D45"/>
  <c r="D16"/>
  <c r="D14"/>
  <c r="D27"/>
  <c r="D28"/>
  <c r="D18"/>
  <c r="D23"/>
  <c r="D17"/>
  <c r="D15"/>
  <c r="D48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<sst xmlns="http://schemas.openxmlformats.org/spreadsheetml/2006/main" count="100" uniqueCount="62">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</sst>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1048.405128405084</c:v>
                </c:pt>
                <c:pt idx="1">
                  <c:v>1002.0926452713902</c:v>
                </c:pt>
                <c:pt idx="2">
                  <c:v>234.67343922193109</c:v>
                </c:pt>
                <c:pt idx="3">
                  <c:v>838.09998053181278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1002.0926452713902</v>
          </cell>
        </row>
      </sheetData>
      <sheetData sheetId="1">
        <row r="4">
          <cell r="J4">
            <v>1048.405128405084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1.5958305253050376</v>
          </cell>
        </row>
      </sheetData>
      <sheetData sheetId="4">
        <row r="46">
          <cell r="M46">
            <v>82.26</v>
          </cell>
          <cell r="O46">
            <v>3.5462348090081104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40.212962882799062</v>
          </cell>
        </row>
      </sheetData>
      <sheetData sheetId="8">
        <row r="4">
          <cell r="J4">
            <v>7.9617818146976855</v>
          </cell>
        </row>
      </sheetData>
      <sheetData sheetId="9">
        <row r="4">
          <cell r="J4">
            <v>17.503123366613401</v>
          </cell>
        </row>
      </sheetData>
      <sheetData sheetId="10">
        <row r="4">
          <cell r="J4">
            <v>10.549713624430304</v>
          </cell>
        </row>
      </sheetData>
      <sheetData sheetId="11">
        <row r="4">
          <cell r="J4">
            <v>40.825963572522056</v>
          </cell>
        </row>
      </sheetData>
      <sheetData sheetId="12">
        <row r="4">
          <cell r="J4">
            <v>1.7698832682562406</v>
          </cell>
        </row>
      </sheetData>
      <sheetData sheetId="13">
        <row r="4">
          <cell r="J4">
            <v>168.21833355947973</v>
          </cell>
        </row>
      </sheetData>
      <sheetData sheetId="14">
        <row r="4">
          <cell r="J4">
            <v>4.5515716116700213</v>
          </cell>
        </row>
      </sheetData>
      <sheetData sheetId="15">
        <row r="4">
          <cell r="J4">
            <v>33.775183414873048</v>
          </cell>
        </row>
      </sheetData>
      <sheetData sheetId="16">
        <row r="4">
          <cell r="J4">
            <v>5.1628780204727835</v>
          </cell>
        </row>
      </sheetData>
      <sheetData sheetId="17">
        <row r="4">
          <cell r="J4">
            <v>9.2428992832730739</v>
          </cell>
        </row>
      </sheetData>
      <sheetData sheetId="18">
        <row r="4">
          <cell r="J4">
            <v>10.270979362113888</v>
          </cell>
        </row>
      </sheetData>
      <sheetData sheetId="19">
        <row r="4">
          <cell r="J4">
            <v>10.656996156928251</v>
          </cell>
        </row>
      </sheetData>
      <sheetData sheetId="20">
        <row r="4">
          <cell r="J4">
            <v>12.06112019584115</v>
          </cell>
        </row>
      </sheetData>
      <sheetData sheetId="21">
        <row r="4">
          <cell r="J4">
            <v>1.6651337133841049</v>
          </cell>
        </row>
      </sheetData>
      <sheetData sheetId="22">
        <row r="4">
          <cell r="J4">
            <v>22.651424433686618</v>
          </cell>
        </row>
      </sheetData>
      <sheetData sheetId="23">
        <row r="4">
          <cell r="J4">
            <v>41.539985377392618</v>
          </cell>
        </row>
      </sheetData>
      <sheetData sheetId="24">
        <row r="4">
          <cell r="J4">
            <v>32.457365529229314</v>
          </cell>
        </row>
      </sheetData>
      <sheetData sheetId="25">
        <row r="4">
          <cell r="J4">
            <v>33.982425096367784</v>
          </cell>
        </row>
      </sheetData>
      <sheetData sheetId="26">
        <row r="4">
          <cell r="J4">
            <v>3.617461293894316</v>
          </cell>
        </row>
      </sheetData>
      <sheetData sheetId="27">
        <row r="4">
          <cell r="J4">
            <v>234.67343922193109</v>
          </cell>
        </row>
      </sheetData>
      <sheetData sheetId="28">
        <row r="4">
          <cell r="J4">
            <v>0.9087284293575264</v>
          </cell>
        </row>
      </sheetData>
      <sheetData sheetId="29">
        <row r="4">
          <cell r="J4">
            <v>9.7816030037287671</v>
          </cell>
        </row>
      </sheetData>
      <sheetData sheetId="30">
        <row r="4">
          <cell r="J4">
            <v>20.950898472677686</v>
          </cell>
        </row>
      </sheetData>
      <sheetData sheetId="31">
        <row r="4">
          <cell r="J4">
            <v>5.5976766980189208</v>
          </cell>
        </row>
      </sheetData>
      <sheetData sheetId="32">
        <row r="4">
          <cell r="J4">
            <v>2.2021363357151946</v>
          </cell>
        </row>
      </sheetData>
      <sheetData sheetId="33">
        <row r="4">
          <cell r="J4">
            <v>2.2684925859892746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5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3.9847062271228445E-2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3147.2834596027983</v>
      </c>
      <c r="D7" s="20">
        <f>(C7*[1]Feuil1!$K$2-C4)/C4</f>
        <v>0.17360610161611975</v>
      </c>
      <c r="E7" s="31">
        <f>C7-C7/(1+D7)</f>
        <v>465.56302949527162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1048.405128405084</v>
      </c>
    </row>
    <row r="9" spans="2:20">
      <c r="M9" s="17" t="str">
        <f>IF(C13&gt;C7*[2]Params!F8,B13,"Others")</f>
        <v>ETH</v>
      </c>
      <c r="N9" s="18">
        <f>IF(C13&gt;C7*0.1,C13,C7)</f>
        <v>1002.0926452713902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234.67343922193109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838.09998053181278</v>
      </c>
    </row>
    <row r="12" spans="2:20">
      <c r="B12" s="7" t="s">
        <v>4</v>
      </c>
      <c r="C12" s="1">
        <f>[2]BTC!J4</f>
        <v>1048.405128405084</v>
      </c>
      <c r="D12" s="20">
        <f>C12/$C$7</f>
        <v>0.33311430059032482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1002.0926452713902</v>
      </c>
      <c r="D13" s="20">
        <f t="shared" ref="D13:D50" si="0">C13/$C$7</f>
        <v>0.31839923481117233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234.67343922193109</v>
      </c>
      <c r="D14" s="20">
        <f t="shared" si="0"/>
        <v>7.4563807878794616E-2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168.21833355947973</v>
      </c>
      <c r="D15" s="20">
        <f t="shared" si="0"/>
        <v>5.344873943470909E-2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3.4394741175827123E-2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2.6136825950332926E-2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2.197132888968541E-2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40.825963572522056</v>
      </c>
      <c r="D19" s="20">
        <f>C19/$C$7</f>
        <v>1.2971810164717252E-2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40.212962882799062</v>
      </c>
      <c r="D20" s="20">
        <f t="shared" si="0"/>
        <v>1.2777038801542878E-2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41.539985377392618</v>
      </c>
      <c r="D21" s="20">
        <f t="shared" si="0"/>
        <v>1.3198679404185334E-2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33.982425096367784</v>
      </c>
      <c r="D22" s="20">
        <f t="shared" si="0"/>
        <v>1.0797383055117802E-2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33.775183414873048</v>
      </c>
      <c r="D23" s="20">
        <f t="shared" si="0"/>
        <v>1.0731535258389352E-2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32.457365529229314</v>
      </c>
      <c r="D24" s="20">
        <f t="shared" si="0"/>
        <v>1.0312819276000511E-2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22.651424433686618</v>
      </c>
      <c r="D25" s="20">
        <f t="shared" si="0"/>
        <v>7.1971351562166988E-3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7.2019781368937467E-3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20.950898472677686</v>
      </c>
      <c r="D27" s="20">
        <f t="shared" si="0"/>
        <v>6.6568196800811151E-3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17.503123366613401</v>
      </c>
      <c r="D28" s="20">
        <f t="shared" si="0"/>
        <v>5.5613431682516373E-3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5.3919515727832443E-3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12.06112019584115</v>
      </c>
      <c r="D30" s="20">
        <f t="shared" si="0"/>
        <v>3.8322319392748052E-3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10.270979362113888</v>
      </c>
      <c r="D31" s="20">
        <f t="shared" si="0"/>
        <v>3.2634427416366662E-3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10.549713624430304</v>
      </c>
      <c r="D32" s="20">
        <f t="shared" si="0"/>
        <v>3.352006185601638E-3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10.656996156928251</v>
      </c>
      <c r="D33" s="20">
        <f t="shared" si="0"/>
        <v>3.3860935291393211E-3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9.7816030037287671</v>
      </c>
      <c r="D34" s="20">
        <f t="shared" si="0"/>
        <v>3.1079510724983288E-3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9.2428992832730739</v>
      </c>
      <c r="D35" s="20">
        <f t="shared" si="0"/>
        <v>2.9367864070430983E-3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7.9617818146976855</v>
      </c>
      <c r="D36" s="20">
        <f t="shared" si="0"/>
        <v>2.5297314070663653E-3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5.5976766980189208</v>
      </c>
      <c r="D37" s="20">
        <f t="shared" si="0"/>
        <v>1.7785740527881697E-3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1.7157653796717456E-3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5.1628780204727835</v>
      </c>
      <c r="D39" s="20">
        <f t="shared" si="0"/>
        <v>1.6404235864806288E-3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4.5515716116700213</v>
      </c>
      <c r="D40" s="20">
        <f t="shared" si="0"/>
        <v>1.4461905545185467E-3</v>
      </c>
    </row>
    <row r="41" spans="2:14">
      <c r="B41" s="22" t="s">
        <v>56</v>
      </c>
      <c r="C41" s="9">
        <f>[2]SHIB!$J$4</f>
        <v>3.617461293894316</v>
      </c>
      <c r="D41" s="20">
        <f t="shared" si="0"/>
        <v>1.1493916389567454E-3</v>
      </c>
    </row>
    <row r="42" spans="2:14">
      <c r="B42" s="7" t="s">
        <v>28</v>
      </c>
      <c r="C42" s="1">
        <f>[2]ATLAS!O46</f>
        <v>3.5462348090081104</v>
      </c>
      <c r="D42" s="20">
        <f t="shared" si="0"/>
        <v>1.1267605395338816E-3</v>
      </c>
    </row>
    <row r="43" spans="2:14">
      <c r="B43" s="22" t="s">
        <v>40</v>
      </c>
      <c r="C43" s="9">
        <f>[2]SHPING!$J$4</f>
        <v>2.2684925859892746</v>
      </c>
      <c r="D43" s="20">
        <f t="shared" si="0"/>
        <v>7.2077797094119032E-4</v>
      </c>
    </row>
    <row r="44" spans="2:14">
      <c r="B44" s="22" t="s">
        <v>50</v>
      </c>
      <c r="C44" s="9">
        <f>[2]KAVA!$J$4</f>
        <v>2.2021363357151946</v>
      </c>
      <c r="D44" s="20">
        <f t="shared" si="0"/>
        <v>6.9969431224765324E-4</v>
      </c>
    </row>
    <row r="45" spans="2:14">
      <c r="B45" s="22" t="s">
        <v>36</v>
      </c>
      <c r="C45" s="9">
        <f>[2]AMP!$J$4</f>
        <v>1.7698832682562406</v>
      </c>
      <c r="D45" s="20">
        <f t="shared" si="0"/>
        <v>5.6235267365450719E-4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5.3912957691270148E-4</v>
      </c>
    </row>
    <row r="47" spans="2:14">
      <c r="B47" s="7" t="s">
        <v>25</v>
      </c>
      <c r="C47" s="1">
        <f>[2]POLIS!J4</f>
        <v>1.5958305253050376</v>
      </c>
      <c r="D47" s="20">
        <f t="shared" si="0"/>
        <v>5.0705014206328864E-4</v>
      </c>
    </row>
    <row r="48" spans="2:14">
      <c r="B48" s="22" t="s">
        <v>23</v>
      </c>
      <c r="C48" s="9">
        <f>[2]LUNA!J4</f>
        <v>1.6651337133841049</v>
      </c>
      <c r="D48" s="20">
        <f t="shared" si="0"/>
        <v>5.2907014406457448E-4</v>
      </c>
    </row>
    <row r="49" spans="2:4">
      <c r="B49" s="22" t="s">
        <v>43</v>
      </c>
      <c r="C49" s="9">
        <f>[2]TRX!$J$4</f>
        <v>0.9087284293575264</v>
      </c>
      <c r="D49" s="20">
        <f t="shared" si="0"/>
        <v>2.8873421826206024E-4</v>
      </c>
    </row>
    <row r="50" spans="2:4">
      <c r="B50" s="7" t="s">
        <v>5</v>
      </c>
      <c r="C50" s="1">
        <f>H$2</f>
        <v>0.19</v>
      </c>
      <c r="D50" s="20">
        <f t="shared" si="0"/>
        <v>6.0369522618079934E-5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2023-11-08T09:23:15Z</dcterms:modified>
</cp:coreProperties>
</file>