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<sst xmlns="http://schemas.openxmlformats.org/spreadsheetml/2006/main" count="97" uniqueCount="60">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</sst>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936.42869215720566</c:v>
                </c:pt>
                <c:pt idx="1">
                  <c:v>849.38000401778845</c:v>
                </c:pt>
                <c:pt idx="2">
                  <c:v>183.95627895206559</c:v>
                </c:pt>
                <c:pt idx="3">
                  <c:v>653.51990821934521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936.42869215720566</v>
          </cell>
        </row>
      </sheetData>
      <sheetData sheetId="1">
        <row r="4">
          <cell r="J4">
            <v>849.38000401778845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1.009821552228642</v>
          </cell>
        </row>
      </sheetData>
      <sheetData sheetId="4">
        <row r="46">
          <cell r="M46">
            <v>79.390000000000015</v>
          </cell>
          <cell r="O46">
            <v>1.1819443431906773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27.986450539942325</v>
          </cell>
        </row>
      </sheetData>
      <sheetData sheetId="8">
        <row r="4">
          <cell r="J4">
            <v>6.669369137242918</v>
          </cell>
        </row>
      </sheetData>
      <sheetData sheetId="9">
        <row r="4">
          <cell r="J4">
            <v>17.144523568537039</v>
          </cell>
        </row>
      </sheetData>
      <sheetData sheetId="10">
        <row r="4">
          <cell r="J4">
            <v>9.6161415671354895</v>
          </cell>
        </row>
      </sheetData>
      <sheetData sheetId="11">
        <row r="4">
          <cell r="J4">
            <v>31.753650114523442</v>
          </cell>
        </row>
      </sheetData>
      <sheetData sheetId="12">
        <row r="4">
          <cell r="J4">
            <v>2.1831624606548194</v>
          </cell>
        </row>
      </sheetData>
      <sheetData sheetId="13">
        <row r="4">
          <cell r="J4">
            <v>138.413050640807</v>
          </cell>
        </row>
      </sheetData>
      <sheetData sheetId="14">
        <row r="4">
          <cell r="J4">
            <v>4.2969758771698521</v>
          </cell>
        </row>
      </sheetData>
      <sheetData sheetId="15">
        <row r="4">
          <cell r="J4">
            <v>28.768978629893976</v>
          </cell>
        </row>
      </sheetData>
      <sheetData sheetId="16">
        <row r="4">
          <cell r="J4">
            <v>3.5708602078040048</v>
          </cell>
        </row>
      </sheetData>
      <sheetData sheetId="17">
        <row r="4">
          <cell r="J4">
            <v>6.4764537918361835</v>
          </cell>
        </row>
      </sheetData>
      <sheetData sheetId="18">
        <row r="4">
          <cell r="J4">
            <v>7.8591254584638675</v>
          </cell>
        </row>
      </sheetData>
      <sheetData sheetId="19">
        <row r="4">
          <cell r="J4">
            <v>8.5785123749679411</v>
          </cell>
        </row>
      </sheetData>
      <sheetData sheetId="20">
        <row r="4">
          <cell r="J4">
            <v>10.110938861588012</v>
          </cell>
        </row>
      </sheetData>
      <sheetData sheetId="21">
        <row r="4">
          <cell r="J4">
            <v>1.2693102976837687</v>
          </cell>
        </row>
      </sheetData>
      <sheetData sheetId="22">
        <row r="4">
          <cell r="J4">
            <v>23.217734605193655</v>
          </cell>
        </row>
      </sheetData>
      <sheetData sheetId="23">
        <row r="4">
          <cell r="J4">
            <v>30.539127767864251</v>
          </cell>
        </row>
      </sheetData>
      <sheetData sheetId="24">
        <row r="4">
          <cell r="J4">
            <v>24.297969984047025</v>
          </cell>
        </row>
      </sheetData>
      <sheetData sheetId="25">
        <row r="4">
          <cell r="J4">
            <v>25.792738112693808</v>
          </cell>
        </row>
      </sheetData>
      <sheetData sheetId="26">
        <row r="4">
          <cell r="J4">
            <v>4.3525259396096247</v>
          </cell>
        </row>
      </sheetData>
      <sheetData sheetId="27">
        <row r="4">
          <cell r="J4">
            <v>183.95627895206559</v>
          </cell>
        </row>
      </sheetData>
      <sheetData sheetId="28">
        <row r="4">
          <cell r="J4">
            <v>0.70710224862025262</v>
          </cell>
        </row>
      </sheetData>
      <sheetData sheetId="29">
        <row r="4">
          <cell r="J4">
            <v>9.8157873354859131</v>
          </cell>
        </row>
      </sheetData>
      <sheetData sheetId="30">
        <row r="4">
          <cell r="J4">
            <v>20.236753185285789</v>
          </cell>
        </row>
      </sheetData>
      <sheetData sheetId="31">
        <row r="4">
          <cell r="J4">
            <v>4.1436446249461785</v>
          </cell>
        </row>
      </sheetData>
      <sheetData sheetId="32">
        <row r="4">
          <cell r="J4">
            <v>2.2009119161547877</v>
          </cell>
        </row>
      </sheetData>
      <sheetData sheetId="33">
        <row r="4">
          <cell r="J4">
            <v>1.4040812372974243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1.7128399562701273E-2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2647.0050417745929</v>
      </c>
      <c r="D7" s="20">
        <f>(C7*[1]Feuil1!$K$2-C4)/C4</f>
        <v>6.1715071073014018E-3</v>
      </c>
      <c r="E7" s="31">
        <f>C7-C7/(1+D7)</f>
        <v>16.235811005362393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936.42869215720566</v>
      </c>
    </row>
    <row r="9" spans="2:20">
      <c r="M9" s="17" t="str">
        <f>IF(C13&gt;C7*[2]Params!F8,B13,"Others")</f>
        <v>BTC</v>
      </c>
      <c r="N9" s="18">
        <f>IF(C13&gt;C7*0.1,C13,C7)</f>
        <v>849.38000401778845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183.95627895206559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653.51990821934521</v>
      </c>
    </row>
    <row r="12" spans="2:20">
      <c r="B12" s="7" t="s">
        <v>19</v>
      </c>
      <c r="C12" s="1">
        <f>[2]ETH!J4</f>
        <v>936.42869215720566</v>
      </c>
      <c r="D12" s="20">
        <f>C12/$C$7</f>
        <v>0.35376913809329563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849.38000401778845</v>
      </c>
      <c r="D13" s="20">
        <f t="shared" ref="D13:D50" si="0">C13/$C$7</f>
        <v>0.32088340997203052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183.95627895206559</v>
      </c>
      <c r="D14" s="20">
        <f t="shared" si="0"/>
        <v>6.9496006259488832E-2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138.413050640807</v>
      </c>
      <c r="D15" s="20">
        <f t="shared" si="0"/>
        <v>5.2290437100192586E-2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2.9992387149657917E-2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2.6123864106296066E-2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31.753650114523442</v>
      </c>
      <c r="D18" s="20">
        <f>C18/$C$7</f>
        <v>1.199606710731284E-2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30.539127767864251</v>
      </c>
      <c r="D19" s="20">
        <f>C19/$C$7</f>
        <v>1.1537238231851024E-2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28.768978629893976</v>
      </c>
      <c r="D20" s="20">
        <f t="shared" si="0"/>
        <v>1.0868501637082946E-2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27.986450539942325</v>
      </c>
      <c r="D21" s="20">
        <f t="shared" si="0"/>
        <v>1.0572873907780613E-2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25.792738112693808</v>
      </c>
      <c r="D22" s="20">
        <f t="shared" si="0"/>
        <v>9.7441212637063811E-3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23.217734605193655</v>
      </c>
      <c r="D23" s="20">
        <f t="shared" si="0"/>
        <v>8.7713223959815841E-3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24.297969984047025</v>
      </c>
      <c r="D24" s="20">
        <f t="shared" si="0"/>
        <v>9.1794196084180081E-3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8.5631369449415875E-3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20.236753185285789</v>
      </c>
      <c r="D26" s="20">
        <f t="shared" si="0"/>
        <v>7.6451509785258132E-3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17.144523568537039</v>
      </c>
      <c r="D27" s="20">
        <f t="shared" si="0"/>
        <v>6.4769516105806458E-3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6.2221264183759386E-3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5.7914510014391704E-3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5.1148221428861627E-3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10.110938861588012</v>
      </c>
      <c r="D31" s="20">
        <f t="shared" si="0"/>
        <v>3.8197656226636742E-3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9.6161415671354895</v>
      </c>
      <c r="D32" s="20">
        <f t="shared" si="0"/>
        <v>3.632838402411459E-3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9.8157873354859131</v>
      </c>
      <c r="D33" s="20">
        <f t="shared" si="0"/>
        <v>3.7082616695377573E-3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8.5785123749679411</v>
      </c>
      <c r="D34" s="20">
        <f t="shared" si="0"/>
        <v>3.2408371875320549E-3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7.8591254584638675</v>
      </c>
      <c r="D35" s="20">
        <f t="shared" si="0"/>
        <v>2.9690632750721882E-3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6.669369137242918</v>
      </c>
      <c r="D36" s="20">
        <f t="shared" si="0"/>
        <v>2.5195906437607955E-3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6.4764537918361835</v>
      </c>
      <c r="D37" s="20">
        <f t="shared" si="0"/>
        <v>2.4467100325182112E-3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2.0400414486478487E-3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4.2969758771698521</v>
      </c>
      <c r="D39" s="20">
        <f t="shared" si="0"/>
        <v>1.6233349802345269E-3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4.1436446249461785</v>
      </c>
      <c r="D40" s="20">
        <f t="shared" si="0"/>
        <v>1.5654086635846433E-3</v>
      </c>
    </row>
    <row r="41" spans="2:14">
      <c r="B41" s="22" t="s">
        <v>56</v>
      </c>
      <c r="C41" s="9">
        <f>[2]SHIB!$J$4</f>
        <v>4.3525259396096247</v>
      </c>
      <c r="D41" s="20">
        <f t="shared" si="0"/>
        <v>1.644320985762696E-3</v>
      </c>
    </row>
    <row r="42" spans="2:14">
      <c r="B42" s="22" t="s">
        <v>33</v>
      </c>
      <c r="C42" s="1">
        <f>[2]EGLD!$J$4</f>
        <v>3.5708602078040048</v>
      </c>
      <c r="D42" s="20">
        <f t="shared" si="0"/>
        <v>1.3490190428236E-3</v>
      </c>
    </row>
    <row r="43" spans="2:14">
      <c r="B43" s="22" t="s">
        <v>50</v>
      </c>
      <c r="C43" s="9">
        <f>[2]KAVA!$J$4</f>
        <v>2.2009119161547877</v>
      </c>
      <c r="D43" s="20">
        <f t="shared" si="0"/>
        <v>8.3147250625531955E-4</v>
      </c>
    </row>
    <row r="44" spans="2:14">
      <c r="B44" s="22" t="s">
        <v>36</v>
      </c>
      <c r="C44" s="9">
        <f>[2]AMP!$J$4</f>
        <v>2.1831624606548194</v>
      </c>
      <c r="D44" s="20">
        <f t="shared" si="0"/>
        <v>8.247670201607148E-4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6.4102393959266637E-4</v>
      </c>
    </row>
    <row r="46" spans="2:14">
      <c r="B46" s="22" t="s">
        <v>40</v>
      </c>
      <c r="C46" s="9">
        <f>[2]SHPING!$J$4</f>
        <v>1.4040812372974243</v>
      </c>
      <c r="D46" s="20">
        <f t="shared" si="0"/>
        <v>5.3044146691768549E-4</v>
      </c>
    </row>
    <row r="47" spans="2:14">
      <c r="B47" s="22" t="s">
        <v>23</v>
      </c>
      <c r="C47" s="9">
        <f>[2]LUNA!J4</f>
        <v>1.2693102976837687</v>
      </c>
      <c r="D47" s="20">
        <f t="shared" si="0"/>
        <v>4.795269663834125E-4</v>
      </c>
    </row>
    <row r="48" spans="2:14">
      <c r="B48" s="7" t="s">
        <v>28</v>
      </c>
      <c r="C48" s="1">
        <f>[2]ATLAS!O46</f>
        <v>1.1819443431906773</v>
      </c>
      <c r="D48" s="20">
        <f t="shared" si="0"/>
        <v>4.4652137964885919E-4</v>
      </c>
    </row>
    <row r="49" spans="2:4">
      <c r="B49" s="7" t="s">
        <v>25</v>
      </c>
      <c r="C49" s="1">
        <f>[2]POLIS!J4</f>
        <v>1.009821552228642</v>
      </c>
      <c r="D49" s="20">
        <f t="shared" si="0"/>
        <v>3.8149589301561819E-4</v>
      </c>
    </row>
    <row r="50" spans="2:4">
      <c r="B50" s="22" t="s">
        <v>43</v>
      </c>
      <c r="C50" s="9">
        <f>[2]TRX!$J$4</f>
        <v>0.70710224862025262</v>
      </c>
      <c r="D50" s="20">
        <f t="shared" si="0"/>
        <v>2.6713294363285399E-4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2023-08-16T10:12:42Z</dcterms:modified>
</cp:coreProperties>
</file>