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0"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9196928"/>
        <axId val="79198848"/>
      </lineChart>
      <dateAx>
        <axId val="7919692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9198848"/>
        <crosses val="autoZero"/>
        <lblOffset val="100"/>
      </dateAx>
      <valAx>
        <axId val="7919884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919692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1773.841003208912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0.00578923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0.10432805</v>
      </c>
      <c r="C35" s="57">
        <f>(D35/B35)</f>
        <v/>
      </c>
      <c r="D35" s="23" t="n">
        <v>169.8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0.02132549</v>
      </c>
      <c r="C36" s="57">
        <f>(D36/B36)</f>
        <v/>
      </c>
      <c r="D36" s="23" t="n">
        <v>35.7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0.04667524</v>
      </c>
      <c r="C40" s="57">
        <f>(D40/B40)</f>
        <v/>
      </c>
      <c r="D40" s="23" t="n">
        <v>84.95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0">
      <formula>$J$3</formula>
    </cfRule>
    <cfRule type="cellIs" priority="38" operator="greaterThan" dxfId="1">
      <formula>$J$3</formula>
    </cfRule>
  </conditionalFormatting>
  <conditionalFormatting sqref="C25">
    <cfRule type="cellIs" priority="35" operator="lessThan" dxfId="0">
      <formula>$J$3</formula>
    </cfRule>
    <cfRule type="cellIs" priority="36" operator="greaterThan" dxfId="1">
      <formula>$J$3</formula>
    </cfRule>
  </conditionalFormatting>
  <conditionalFormatting sqref="C27">
    <cfRule type="cellIs" priority="33" operator="lessThan" dxfId="0">
      <formula>$J$3</formula>
    </cfRule>
    <cfRule type="cellIs" priority="34" operator="greaterThan" dxfId="1">
      <formula>$J$3</formula>
    </cfRule>
  </conditionalFormatting>
  <conditionalFormatting sqref="C29">
    <cfRule type="cellIs" priority="31" operator="lessThan" dxfId="0">
      <formula>$J$3</formula>
    </cfRule>
    <cfRule type="cellIs" priority="32" operator="greaterThan" dxfId="1">
      <formula>$J$3</formula>
    </cfRule>
  </conditionalFormatting>
  <conditionalFormatting sqref="C31">
    <cfRule type="cellIs" priority="29" operator="lessThan" dxfId="0">
      <formula>$J$3</formula>
    </cfRule>
    <cfRule type="cellIs" priority="30" operator="greaterThan" dxfId="1">
      <formula>$J$3</formula>
    </cfRule>
  </conditionalFormatting>
  <conditionalFormatting sqref="C33">
    <cfRule type="cellIs" priority="27" operator="lessThan" dxfId="0">
      <formula>$J$3</formula>
    </cfRule>
    <cfRule type="cellIs" priority="28" operator="greaterThan" dxfId="1">
      <formula>$J$3</formula>
    </cfRule>
  </conditionalFormatting>
  <conditionalFormatting sqref="C35:C37">
    <cfRule type="cellIs" priority="25" operator="lessThan" dxfId="0">
      <formula>$J$3</formula>
    </cfRule>
    <cfRule type="cellIs" priority="26" operator="greaterThan" dxfId="1">
      <formula>$J$3</formula>
    </cfRule>
  </conditionalFormatting>
  <conditionalFormatting sqref="C40">
    <cfRule type="cellIs" priority="23" operator="lessThan" dxfId="0">
      <formula>$J$3</formula>
    </cfRule>
    <cfRule type="cellIs" priority="24" operator="greaterThan" dxfId="1">
      <formula>$J$3</formula>
    </cfRule>
  </conditionalFormatting>
  <conditionalFormatting sqref="I42">
    <cfRule type="cellIs" priority="21" operator="lessThan" dxfId="0">
      <formula>$J$3</formula>
    </cfRule>
    <cfRule type="cellIs" priority="22" operator="greaterThan" dxfId="1">
      <formula>$J$3</formula>
    </cfRule>
  </conditionalFormatting>
  <conditionalFormatting sqref="O11:O13">
    <cfRule type="cellIs" priority="19" operator="lessThan" dxfId="0">
      <formula>$J$3</formula>
    </cfRule>
    <cfRule type="cellIs" priority="20" operator="greaterThan" dxfId="1">
      <formula>$J$3</formula>
    </cfRule>
  </conditionalFormatting>
  <conditionalFormatting sqref="O19:O21">
    <cfRule type="cellIs" priority="17" operator="lessThan" dxfId="0">
      <formula>$J$3</formula>
    </cfRule>
    <cfRule type="cellIs" priority="18" operator="greaterThan" dxfId="1">
      <formula>$J$3</formula>
    </cfRule>
  </conditionalFormatting>
  <conditionalFormatting sqref="O26:O29">
    <cfRule type="cellIs" priority="15" operator="lessThan" dxfId="0">
      <formula>$J$3</formula>
    </cfRule>
    <cfRule type="cellIs" priority="16" operator="greaterThan" dxfId="1">
      <formula>$J$3</formula>
    </cfRule>
  </conditionalFormatting>
  <conditionalFormatting sqref="O34:O37">
    <cfRule type="cellIs" priority="13" operator="lessThan" dxfId="0">
      <formula>$J$3</formula>
    </cfRule>
    <cfRule type="cellIs" priority="14" operator="greaterThan" dxfId="1">
      <formula>$J$3</formula>
    </cfRule>
  </conditionalFormatting>
  <conditionalFormatting sqref="N6">
    <cfRule type="cellIs" priority="11" operator="lessThan" dxfId="0">
      <formula>$J$3</formula>
    </cfRule>
    <cfRule type="cellIs" priority="12" operator="greaterThan" dxfId="1">
      <formula>$J$3</formula>
    </cfRule>
  </conditionalFormatting>
  <conditionalFormatting sqref="O3">
    <cfRule type="cellIs" priority="9" operator="greaterThan" dxfId="0">
      <formula>$J$3</formula>
    </cfRule>
    <cfRule type="cellIs" priority="10" operator="lessThan" dxfId="1">
      <formula>$J$3</formula>
    </cfRule>
  </conditionalFormatting>
  <conditionalFormatting sqref="S5:S7">
    <cfRule type="cellIs" priority="7" operator="lessThan" dxfId="0">
      <formula>$J$3</formula>
    </cfRule>
    <cfRule type="cellIs" priority="8" operator="greaterThan" dxfId="1">
      <formula>$J$3</formula>
    </cfRule>
  </conditionalFormatting>
  <conditionalFormatting sqref="S10:S15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S18:S20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S23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1.235234409575918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10.53199674</v>
      </c>
      <c r="C5" s="56">
        <f>(D5/B5)</f>
        <v/>
      </c>
      <c r="D5" s="56" t="n">
        <v>35.7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0.55054899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0">
      <formula>$J$3</formula>
    </cfRule>
    <cfRule type="cellIs" priority="8" operator="greaterThan" dxfId="1">
      <formula>$J$3</formula>
    </cfRule>
  </conditionalFormatting>
  <conditionalFormatting sqref="O6:O9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S6:S7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G13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6.971345068695255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0.02127307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O6:O9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G13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10" sqref="B10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10.29371329327882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2.32561106</v>
      </c>
      <c r="C5" s="56">
        <f>(D5/B5)</f>
        <v/>
      </c>
      <c r="D5" s="56" t="n">
        <v>35.7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0.01436633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0.62217761</v>
      </c>
      <c r="C10" s="56">
        <f>(D10/B10)</f>
        <v/>
      </c>
      <c r="D10" s="56" t="n">
        <v>9.15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0">
      <formula>$J$3</formula>
    </cfRule>
    <cfRule type="cellIs" priority="18" operator="greaterThan" dxfId="1">
      <formula>$J$3</formula>
    </cfRule>
  </conditionalFormatting>
  <conditionalFormatting sqref="S8">
    <cfRule type="cellIs" priority="11" operator="lessThan" dxfId="0">
      <formula>$J$3</formula>
    </cfRule>
    <cfRule type="cellIs" priority="12" operator="greaterThan" dxfId="1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0.001542791851304952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0">
      <formula>$J$3</formula>
    </cfRule>
    <cfRule type="cellIs" priority="18" operator="greaterThan" dxfId="1">
      <formula>$J$3</formula>
    </cfRule>
  </conditionalFormatting>
  <conditionalFormatting sqref="C9:C11">
    <cfRule type="cellIs" priority="15" operator="lessThan" dxfId="0">
      <formula>$J$3</formula>
    </cfRule>
    <cfRule type="cellIs" priority="16" operator="greaterThan" dxfId="1">
      <formula>$J$3</formula>
    </cfRule>
    <cfRule type="cellIs" priority="13" operator="lessThan" dxfId="0">
      <formula>$J$3</formula>
    </cfRule>
    <cfRule type="cellIs" priority="14" operator="greaterThan" dxfId="1">
      <formula>$J$3</formula>
    </cfRule>
  </conditionalFormatting>
  <conditionalFormatting sqref="O6:O9">
    <cfRule type="cellIs" priority="11" operator="lessThan" dxfId="0">
      <formula>$J$3</formula>
    </cfRule>
    <cfRule type="cellIs" priority="12" operator="greaterThan" dxfId="1">
      <formula>$J$3</formula>
    </cfRule>
    <cfRule type="cellIs" priority="9" operator="lessThan" dxfId="0">
      <formula>$J$3</formula>
    </cfRule>
    <cfRule type="cellIs" priority="10" operator="greaterThan" dxfId="1">
      <formula>$J$3</formula>
    </cfRule>
  </conditionalFormatting>
  <conditionalFormatting sqref="S5">
    <cfRule type="cellIs" priority="7" operator="lessThan" dxfId="0">
      <formula>$J$3</formula>
    </cfRule>
    <cfRule type="cellIs" priority="8" operator="greaterThan" dxfId="1">
      <formula>$J$3</formula>
    </cfRule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G12">
    <cfRule type="cellIs" priority="3" operator="lessThan" dxfId="0">
      <formula>$J$3</formula>
    </cfRule>
    <cfRule type="cellIs" priority="4" operator="greaterThan" dxfId="1">
      <formula>$J$3</formula>
    </cfRule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225.1054430838098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0.00181315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0.51065369</v>
      </c>
      <c r="C11" s="56">
        <f>(D11/B11)</f>
        <v/>
      </c>
      <c r="D11" s="56" t="n">
        <v>147.51</v>
      </c>
      <c r="E11" t="inlineStr">
        <is>
          <t>DCA1</t>
        </is>
      </c>
      <c r="P11" s="56">
        <f>(SUM(P6:P9))</f>
        <v/>
      </c>
    </row>
    <row r="12">
      <c r="B12" s="69" t="n">
        <v>0.1227746</v>
      </c>
      <c r="C12" s="56">
        <f>(D12/B12)</f>
        <v/>
      </c>
      <c r="D12" s="56" t="n">
        <v>35.7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0">
      <formula>$J$3</formula>
    </cfRule>
    <cfRule type="cellIs" priority="10" operator="greaterThan" dxfId="1">
      <formula>$J$3</formula>
    </cfRule>
  </conditionalFormatting>
  <conditionalFormatting sqref="O15:O17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O22:O25">
    <cfRule type="cellIs" priority="3" operator="lessThan" dxfId="0">
      <formula>$J$3</formula>
    </cfRule>
    <cfRule type="cellIs" priority="4" operator="greaterThan" dxfId="1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0.06540549957743581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0.25926684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C5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G12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4.188434437051767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6.38217231</v>
      </c>
      <c r="C5" s="56">
        <f>(D5/B5)</f>
        <v/>
      </c>
      <c r="D5" s="56" t="n">
        <v>35.7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0.06154913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0">
      <formula>$J$3</formula>
    </cfRule>
    <cfRule type="cellIs" priority="16" operator="greaterThan" dxfId="1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28.60923190530697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0.00289165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O6:O9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3.556501475404041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1.97945953</v>
      </c>
      <c r="C5" s="56">
        <f>(D5/B5)</f>
        <v/>
      </c>
      <c r="D5" s="56" t="n">
        <v>9.359999999999999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0.00198646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O6:O9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G9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1.830725545280856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4.93337468</v>
      </c>
      <c r="C5" s="56">
        <f>(D5/B5)</f>
        <v/>
      </c>
      <c r="D5" s="56" t="n">
        <v>10.77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0.0167703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O6:O9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G9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topLeftCell="A2"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33951.46417610198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0.00034353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0.00642041</v>
      </c>
      <c r="C23" s="56">
        <f>(D23/B23)</f>
        <v/>
      </c>
      <c r="D23" s="56" t="n">
        <v>148.17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0.00144441</v>
      </c>
      <c r="C24" s="56">
        <f>(D24/B24)</f>
        <v/>
      </c>
      <c r="D24" s="56" t="n">
        <v>35.7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0.00162163</v>
      </c>
      <c r="C34" s="56">
        <f>(D34/B34)</f>
        <v/>
      </c>
      <c r="D34" s="56" t="n">
        <v>42.05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0">
      <formula>$J$3</formula>
    </cfRule>
    <cfRule type="cellIs" priority="46" operator="greaterThan" dxfId="1">
      <formula>$J$3</formula>
    </cfRule>
  </conditionalFormatting>
  <conditionalFormatting sqref="N35:N36">
    <cfRule type="cellIs" priority="19" operator="lessThan" dxfId="0">
      <formula>$J$3</formula>
    </cfRule>
    <cfRule type="cellIs" priority="20" operator="greaterThan" dxfId="1">
      <formula>$J$3</formula>
    </cfRule>
  </conditionalFormatting>
  <conditionalFormatting sqref="N42:N44">
    <cfRule type="cellIs" priority="17" operator="lessThan" dxfId="0">
      <formula>$J$3</formula>
    </cfRule>
    <cfRule type="cellIs" priority="18" operator="greaterThan" dxfId="1">
      <formula>$J$3</formula>
    </cfRule>
  </conditionalFormatting>
  <conditionalFormatting sqref="N50:N52">
    <cfRule type="cellIs" priority="15" operator="lessThan" dxfId="0">
      <formula>$J$3</formula>
    </cfRule>
    <cfRule type="cellIs" priority="16" operator="greaterThan" dxfId="1">
      <formula>$J$3</formula>
    </cfRule>
  </conditionalFormatting>
  <conditionalFormatting sqref="N58:N60">
    <cfRule type="cellIs" priority="13" operator="lessThan" dxfId="0">
      <formula>$J$3</formula>
    </cfRule>
    <cfRule type="cellIs" priority="14" operator="greaterThan" dxfId="1">
      <formula>$J$3</formula>
    </cfRule>
  </conditionalFormatting>
  <conditionalFormatting sqref="N66:N68">
    <cfRule type="cellIs" priority="11" operator="lessThan" dxfId="0">
      <formula>$J$3</formula>
    </cfRule>
    <cfRule type="cellIs" priority="12" operator="greaterThan" dxfId="1">
      <formula>$J$3</formula>
    </cfRule>
  </conditionalFormatting>
  <conditionalFormatting sqref="N73:N76">
    <cfRule type="cellIs" priority="9" operator="lessThan" dxfId="0">
      <formula>$J$3</formula>
    </cfRule>
    <cfRule type="cellIs" priority="10" operator="greaterThan" dxfId="1">
      <formula>$J$3</formula>
    </cfRule>
  </conditionalFormatting>
  <conditionalFormatting sqref="N4">
    <cfRule type="cellIs" priority="1" operator="greaterThan" dxfId="0">
      <formula>$J$3</formula>
    </cfRule>
    <cfRule type="cellIs" priority="2" operator="lessThan" dxfId="1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2:U21"/>
  <sheetViews>
    <sheetView workbookViewId="0">
      <selection activeCell="N7" sqref="N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10.84837497414616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1.2773172</v>
      </c>
      <c r="C5" s="56">
        <f>(D5/B5)</f>
        <v/>
      </c>
      <c r="D5" s="56" t="n">
        <v>8.67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0.00212178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($B$10/5)</f>
        <v/>
      </c>
      <c r="O7" s="56">
        <f>($C$5*Params!K9)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  <c r="R8" s="1" t="n"/>
      <c r="S8" s="56" t="n"/>
      <c r="T8" s="56" t="n"/>
      <c r="U8" s="57" t="n"/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  <c r="R9" s="1" t="n"/>
      <c r="S9" s="56" t="n"/>
      <c r="T9" s="56" t="n"/>
      <c r="U9" s="57" t="n"/>
    </row>
    <row r="10">
      <c r="B10">
        <f>(SUM(B5:B9))</f>
        <v/>
      </c>
      <c r="C10" s="56" t="n"/>
      <c r="D10" s="56">
        <f>(SUM(D5:D9))</f>
        <v/>
      </c>
      <c r="O10" s="56" t="n"/>
      <c r="P10" s="56" t="n"/>
      <c r="R10" s="1" t="n"/>
      <c r="S10" s="56" t="n"/>
      <c r="T10" s="57" t="n"/>
    </row>
    <row r="11">
      <c r="O11" s="56" t="n"/>
      <c r="P11" s="56">
        <f>(SUM(P6:P9))</f>
        <v/>
      </c>
    </row>
    <row r="12"/>
    <row r="13"/>
    <row r="14"/>
    <row r="15"/>
    <row r="16"/>
    <row r="17"/>
    <row r="18"/>
    <row r="19"/>
    <row r="20"/>
    <row r="21">
      <c r="R21">
        <f>(SUM(R5:R20))</f>
        <v/>
      </c>
      <c r="T21" s="56">
        <f>(SUM(T5:T20))</f>
        <v/>
      </c>
    </row>
  </sheetData>
  <conditionalFormatting sqref="O7:O9">
    <cfRule type="cellIs" priority="9" operator="lessThan" dxfId="0">
      <formula>$J$3</formula>
    </cfRule>
    <cfRule type="cellIs" priority="10" operator="greaterThan" dxfId="1">
      <formula>$J$3</formula>
    </cfRule>
  </conditionalFormatting>
  <conditionalFormatting sqref="C5">
    <cfRule type="cellIs" priority="7" operator="lessThan" dxfId="0">
      <formula>$J$3</formula>
    </cfRule>
    <cfRule type="cellIs" priority="8" operator="greaterThan" dxfId="1">
      <formula>$J$3</formula>
    </cfRule>
  </conditionalFormatting>
  <conditionalFormatting sqref="G9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O3">
    <cfRule type="cellIs" priority="3" operator="greaterThan" dxfId="0">
      <formula>$J$3</formula>
    </cfRule>
    <cfRule type="cellIs" priority="4" operator="lessThan" dxfId="1">
      <formula>$J$3</formula>
    </cfRule>
  </conditionalFormatting>
  <conditionalFormatting sqref="S5 S7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1" sqref="O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68.54026557386888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0.0009241400000000001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0">
      <formula>$J$3</formula>
    </cfRule>
    <cfRule type="cellIs" priority="22" operator="greaterThan" dxfId="1">
      <formula>$J$3</formula>
    </cfRule>
  </conditionalFormatting>
  <conditionalFormatting sqref="C9">
    <cfRule type="cellIs" priority="9" operator="lessThan" dxfId="0">
      <formula>$J$3</formula>
    </cfRule>
    <cfRule type="cellIs" priority="10" operator="greaterThan" dxfId="1">
      <formula>$J$3</formula>
    </cfRule>
  </conditionalFormatting>
  <conditionalFormatting sqref="O3">
    <cfRule type="cellIs" priority="7" operator="greaterThan" dxfId="0">
      <formula>$J$3</formula>
    </cfRule>
    <cfRule type="cellIs" priority="8" operator="lessThan" dxfId="1">
      <formula>$J$3</formula>
    </cfRule>
  </conditionalFormatting>
  <conditionalFormatting sqref="C12:C13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O6:O7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G14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0.4333217749266092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0.05307736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6.042505806717489e-05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4729.9961427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0">
      <formula>$J$3</formula>
    </cfRule>
    <cfRule type="cellIs" priority="14" operator="greaterThan" dxfId="1">
      <formula>$J$3</formula>
    </cfRule>
  </conditionalFormatting>
  <conditionalFormatting sqref="N6">
    <cfRule type="cellIs" priority="9" operator="lessThan" dxfId="0">
      <formula>$J$3</formula>
    </cfRule>
    <cfRule type="cellIs" priority="10" operator="greaterThan" dxfId="1">
      <formula>$J$3</formula>
    </cfRule>
  </conditionalFormatting>
  <conditionalFormatting sqref="N9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S5:S9 S13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G37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0.620675127297812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0.3054281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37.87734163</v>
      </c>
      <c r="C7" s="56">
        <f>(D7/B7)</f>
        <v/>
      </c>
      <c r="D7" s="56" t="n">
        <v>35.7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0">
      <formula>$J$3</formula>
    </cfRule>
    <cfRule type="cellIs" priority="24" operator="greaterThan" dxfId="1">
      <formula>$J$3</formula>
    </cfRule>
  </conditionalFormatting>
  <conditionalFormatting sqref="S8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0.6486326636601349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O6:O9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G9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1.120423977380019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20.19272295</v>
      </c>
      <c r="C6" s="56">
        <f>(D6/B6)</f>
        <v/>
      </c>
      <c r="D6" s="56" t="n">
        <v>35.7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0.09596842999999999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0">
      <formula>$J$3</formula>
    </cfRule>
    <cfRule type="cellIs" priority="18" operator="greaterThan" dxfId="1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7.339157568537511e-06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249.63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J3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O6:O9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4"/>
  <sheetViews>
    <sheetView workbookViewId="0">
      <selection activeCell="Q9" sqref="Q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31.29062753655641</v>
      </c>
      <c r="M3" t="inlineStr">
        <is>
          <t>Objectif :</t>
        </is>
      </c>
      <c r="N3" s="24">
        <f>(INDEX(N5:N26,MATCH(MAX(O6:O7,O23,O14:O15),O5:O26,0))/0.9)</f>
        <v/>
      </c>
      <c r="O3" s="57">
        <f>(MAX(O14:O15,O23,O6:O7)*0.85)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(B40*J3)</f>
        <v/>
      </c>
      <c r="K4" s="4">
        <f>(J4/D40-1)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5.86747838</v>
      </c>
      <c r="C17" s="56">
        <f>(D17/B17)</f>
        <v/>
      </c>
      <c r="D17" s="56" t="n">
        <v>112.92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0.055952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1.79123026</v>
      </c>
      <c r="C19" s="56">
        <f>(D19/B19)</f>
        <v/>
      </c>
      <c r="D19" s="56" t="n">
        <v>35.7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S38" s="56" t="n"/>
      <c r="T38" s="56" t="n"/>
    </row>
    <row r="39">
      <c r="C39" s="56" t="n"/>
      <c r="D39" s="56" t="n"/>
      <c r="E39" s="56" t="n"/>
      <c r="S39" s="56" t="n"/>
      <c r="T39" s="56" t="n"/>
    </row>
    <row r="40">
      <c r="B40" s="24">
        <f>(SUM(B5:B39))</f>
        <v/>
      </c>
      <c r="C40" s="56" t="n"/>
      <c r="D40" s="56">
        <f>(SUM(D5:D39))</f>
        <v/>
      </c>
      <c r="E40" s="56" t="n"/>
      <c r="F40" t="inlineStr">
        <is>
          <t>Moy</t>
        </is>
      </c>
      <c r="G40" s="56">
        <f>(D40/B40)</f>
        <v/>
      </c>
      <c r="R40" s="24">
        <f>(SUM(R5:R36))</f>
        <v/>
      </c>
      <c r="S40" s="56" t="n"/>
      <c r="T40" s="56">
        <f>(SUM(T5:T36))</f>
        <v/>
      </c>
      <c r="V40" t="inlineStr">
        <is>
          <t>Moy</t>
        </is>
      </c>
      <c r="W40" s="56">
        <f>(T40/R40)</f>
        <v/>
      </c>
    </row>
    <row r="41">
      <c r="M41" s="24" t="n"/>
      <c r="S41" s="56" t="n"/>
      <c r="T41" s="56" t="n"/>
    </row>
    <row r="42"/>
    <row r="43"/>
    <row r="44">
      <c r="N44" s="24" t="n"/>
    </row>
  </sheetData>
  <conditionalFormatting sqref="C5 C8:C10 S5">
    <cfRule type="cellIs" priority="95" operator="lessThan" dxfId="0">
      <formula>$J$3</formula>
    </cfRule>
    <cfRule type="cellIs" priority="96" operator="greaterThan" dxfId="1">
      <formula>$J$3</formula>
    </cfRule>
  </conditionalFormatting>
  <conditionalFormatting sqref="C16:C17">
    <cfRule type="cellIs" priority="79" operator="lessThan" dxfId="0">
      <formula>$J$3</formula>
    </cfRule>
    <cfRule type="cellIs" priority="80" operator="greaterThan" dxfId="1">
      <formula>$J$3</formula>
    </cfRule>
    <cfRule type="cellIs" priority="81" operator="lessThan" dxfId="0">
      <formula>$J$3</formula>
    </cfRule>
    <cfRule type="cellIs" priority="82" operator="greaterThan" dxfId="1">
      <formula>$J$3</formula>
    </cfRule>
    <cfRule type="cellIs" priority="89" operator="lessThan" dxfId="0">
      <formula>$J$3</formula>
    </cfRule>
    <cfRule type="cellIs" priority="90" operator="greaterThan" dxfId="1">
      <formula>$J$3</formula>
    </cfRule>
  </conditionalFormatting>
  <conditionalFormatting sqref="C19:C20 G40">
    <cfRule type="cellIs" priority="73" operator="lessThan" dxfId="0">
      <formula>$J$3</formula>
    </cfRule>
    <cfRule type="cellIs" priority="74" operator="greaterThan" dxfId="1">
      <formula>$J$3</formula>
    </cfRule>
    <cfRule type="cellIs" priority="75" operator="lessThan" dxfId="0">
      <formula>$J$3</formula>
    </cfRule>
    <cfRule type="cellIs" priority="76" operator="greaterThan" dxfId="1">
      <formula>$J$3</formula>
    </cfRule>
    <cfRule type="cellIs" priority="77" operator="lessThan" dxfId="0">
      <formula>$J$3</formula>
    </cfRule>
    <cfRule type="cellIs" priority="78" operator="greaterThan" dxfId="1">
      <formula>$J$3</formula>
    </cfRule>
    <cfRule type="cellIs" priority="87" operator="lessThan" dxfId="0">
      <formula>$J$3</formula>
    </cfRule>
    <cfRule type="cellIs" priority="88" operator="greaterThan" dxfId="1">
      <formula>$J$3</formula>
    </cfRule>
  </conditionalFormatting>
  <conditionalFormatting sqref="C27:C28 C30:C31 C34:C35">
    <cfRule type="cellIs" priority="65" operator="lessThan" dxfId="0">
      <formula>$J$3</formula>
    </cfRule>
    <cfRule type="cellIs" priority="66" operator="greaterThan" dxfId="1">
      <formula>$J$3</formula>
    </cfRule>
    <cfRule type="cellIs" priority="67" operator="lessThan" dxfId="0">
      <formula>$J$3</formula>
    </cfRule>
    <cfRule type="cellIs" priority="68" operator="greaterThan" dxfId="1">
      <formula>$J$3</formula>
    </cfRule>
    <cfRule type="cellIs" priority="69" operator="lessThan" dxfId="0">
      <formula>$J$3</formula>
    </cfRule>
    <cfRule type="cellIs" priority="70" operator="greaterThan" dxfId="1">
      <formula>$J$3</formula>
    </cfRule>
    <cfRule type="cellIs" priority="71" operator="lessThan" dxfId="0">
      <formula>$J$3</formula>
    </cfRule>
    <cfRule type="cellIs" priority="72" operator="greaterThan" dxfId="1">
      <formula>$J$3</formula>
    </cfRule>
    <cfRule type="cellIs" priority="85" operator="lessThan" dxfId="0">
      <formula>$J$3</formula>
    </cfRule>
    <cfRule type="cellIs" priority="86" operator="greaterThan" dxfId="1">
      <formula>$J$3</formula>
    </cfRule>
  </conditionalFormatting>
  <conditionalFormatting sqref="O9 O16:O17 O24:O26 S12:S13 S15:S16">
    <cfRule type="cellIs" priority="59" operator="lessThan" dxfId="0">
      <formula>$J$3</formula>
    </cfRule>
    <cfRule type="cellIs" priority="60" operator="greaterThan" dxfId="1">
      <formula>$J$3</formula>
    </cfRule>
    <cfRule type="cellIs" priority="61" operator="lessThan" dxfId="0">
      <formula>$J$3</formula>
    </cfRule>
    <cfRule type="cellIs" priority="62" operator="greaterThan" dxfId="1">
      <formula>$J$3</formula>
    </cfRule>
  </conditionalFormatting>
  <conditionalFormatting sqref="O3">
    <cfRule type="cellIs" priority="41" operator="greaterThan" dxfId="0">
      <formula>$J$3</formula>
    </cfRule>
    <cfRule type="cellIs" priority="42" operator="lessThan" dxfId="1">
      <formula>$J$3</formula>
    </cfRule>
  </conditionalFormatting>
  <conditionalFormatting sqref="W40">
    <cfRule type="cellIs" priority="11" operator="lessThan" dxfId="0">
      <formula>$J$3</formula>
    </cfRule>
    <cfRule type="cellIs" priority="12" operator="greaterThan" dxfId="1">
      <formula>$J$3</formula>
    </cfRule>
    <cfRule type="cellIs" priority="13" operator="lessThan" dxfId="0">
      <formula>$J$3</formula>
    </cfRule>
    <cfRule type="cellIs" priority="14" operator="greaterThan" dxfId="1">
      <formula>$J$3</formula>
    </cfRule>
    <cfRule type="cellIs" priority="15" operator="lessThan" dxfId="0">
      <formula>$J$3</formula>
    </cfRule>
    <cfRule type="cellIs" priority="16" operator="greaterThan" dxfId="1">
      <formula>$J$3</formula>
    </cfRule>
    <cfRule type="cellIs" priority="17" operator="lessThan" dxfId="0">
      <formula>$J$3</formula>
    </cfRule>
    <cfRule type="cellIs" priority="18" operator="greaterThan" dxfId="1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Q7" sqref="Q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0.09272293480048216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0.21256353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0">
      <formula>$J$3</formula>
    </cfRule>
    <cfRule type="cellIs" priority="8" operator="greaterThan" dxfId="1">
      <formula>$J$3</formula>
    </cfRule>
  </conditionalFormatting>
  <conditionalFormatting sqref="O6:O9">
    <cfRule type="cellIs" priority="5" operator="lessThan" dxfId="0">
      <formula>$J$3</formula>
    </cfRule>
    <cfRule type="cellIs" priority="6" operator="greaterThan" dxfId="1">
      <formula>$J$3</formula>
    </cfRule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4.179956012673431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1.81639438</v>
      </c>
      <c r="C5" s="56">
        <f>(D5/B5)</f>
        <v/>
      </c>
      <c r="D5" s="56" t="n">
        <v>10.05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0.00242074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O6:O9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G9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5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0.5466799061699174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0.72398359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0">
      <formula>$J$3</formula>
    </cfRule>
    <cfRule type="cellIs" priority="16" operator="greaterThan" dxfId="1">
      <formula>$J$3</formula>
    </cfRule>
  </conditionalFormatting>
  <conditionalFormatting sqref="O3">
    <cfRule type="cellIs" priority="9" operator="greaterThan" dxfId="0">
      <formula>$J$3</formula>
    </cfRule>
    <cfRule type="cellIs" priority="10" operator="lessThan" dxfId="1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6"/>
  <sheetViews>
    <sheetView workbookViewId="0">
      <selection activeCell="Q7" sqref="Q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0.08994238802771191</v>
      </c>
      <c r="M3" t="inlineStr">
        <is>
          <t>Objectif :</t>
        </is>
      </c>
      <c r="N3" s="29">
        <f>(INDEX(N5:N27,MATCH(MAX(O6),O5:O27,0))/0.9)</f>
        <v/>
      </c>
      <c r="O3" s="3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($B$5+$R$8)/5</f>
        <v/>
      </c>
      <c r="O7" s="56">
        <f>($C$5*Params!K9)</f>
        <v/>
      </c>
      <c r="P7" s="56">
        <f>(O7*N7)</f>
        <v/>
      </c>
      <c r="R7" s="24">
        <f>B7+B10</f>
        <v/>
      </c>
      <c r="S7" s="56">
        <f>(C7)</f>
        <v/>
      </c>
      <c r="T7" s="56">
        <f>D7+D10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C11" s="56" t="n"/>
      <c r="D11" s="56" t="n"/>
      <c r="F11" t="inlineStr">
        <is>
          <t>Moy</t>
        </is>
      </c>
      <c r="G11" s="56">
        <f>(D12/B12)</f>
        <v/>
      </c>
      <c r="O11" s="56" t="n"/>
      <c r="P11" s="56">
        <f>(SUM(P6:P9))</f>
        <v/>
      </c>
      <c r="R11" s="24" t="n"/>
      <c r="S11" s="56" t="n"/>
      <c r="T11" s="56" t="n"/>
    </row>
    <row r="12">
      <c r="B12" s="19">
        <f>(SUM(B5:B11))</f>
        <v/>
      </c>
      <c r="C12" s="56" t="n"/>
      <c r="D12" s="56">
        <f>(SUM(D5:D11))</f>
        <v/>
      </c>
      <c r="O12" s="56" t="n"/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  <c r="V22" s="57" t="n"/>
    </row>
    <row r="23"/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R36" s="24">
        <f>(SUM(R5:R35))</f>
        <v/>
      </c>
      <c r="S36" s="56" t="n"/>
      <c r="T36" s="56">
        <f>(SUM(T5:T35))</f>
        <v/>
      </c>
      <c r="V36" t="inlineStr">
        <is>
          <t>Moy</t>
        </is>
      </c>
      <c r="W36" s="56">
        <f>(T36/R36)</f>
        <v/>
      </c>
    </row>
  </sheetData>
  <conditionalFormatting sqref="C5 C9:C10 G11 O7:O9 S5 S8">
    <cfRule type="cellIs" priority="23" operator="lessThan" dxfId="0">
      <formula>$J$3</formula>
    </cfRule>
    <cfRule type="cellIs" priority="24" operator="greaterThan" dxfId="1">
      <formula>$J$3</formula>
    </cfRule>
  </conditionalFormatting>
  <conditionalFormatting sqref="O3">
    <cfRule type="cellIs" priority="17" operator="greaterThan" dxfId="0">
      <formula>$J$3</formula>
    </cfRule>
    <cfRule type="cellIs" priority="18" operator="lessThan" dxfId="1">
      <formula>$J$3</formula>
    </cfRule>
  </conditionalFormatting>
  <conditionalFormatting sqref="W36">
    <cfRule type="cellIs" priority="1" operator="lessThan" dxfId="0">
      <formula>$J$3</formula>
    </cfRule>
    <cfRule type="cellIs" priority="2" operator="greaterThan" dxfId="1">
      <formula>$J$3</formula>
    </cfRule>
    <cfRule type="cellIs" priority="3" operator="lessThan" dxfId="0">
      <formula>$J$3</formula>
    </cfRule>
    <cfRule type="cellIs" priority="4" operator="greaterThan" dxfId="1">
      <formula>$J$3</formula>
    </cfRule>
    <cfRule type="cellIs" priority="5" operator="lessThan" dxfId="0">
      <formula>$J$3</formula>
    </cfRule>
    <cfRule type="cellIs" priority="6" operator="greaterThan" dxfId="1">
      <formula>$J$3</formula>
    </cfRule>
    <cfRule type="cellIs" priority="7" operator="lessThan" dxfId="0">
      <formula>$J$3</formula>
    </cfRule>
    <cfRule type="cellIs" priority="8" operator="greaterThan" dxfId="1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0.6257426926206974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G9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O6:O9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tabSelected="1"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0.003961986531334001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0">
      <formula>$J$3</formula>
    </cfRule>
    <cfRule type="cellIs" priority="6" operator="greaterThan" dxfId="1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0.141953126555143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0">
      <formula>$J$3</formula>
    </cfRule>
    <cfRule type="cellIs" priority="10" operator="greaterThan" dxfId="1">
      <formula>$J$3</formula>
    </cfRule>
  </conditionalFormatting>
  <conditionalFormatting sqref="O11:O14">
    <cfRule type="cellIs" priority="7" operator="lessThan" dxfId="0">
      <formula>$J$3</formula>
    </cfRule>
    <cfRule type="cellIs" priority="8" operator="greaterThan" dxfId="1">
      <formula>$J$3</formula>
    </cfRule>
  </conditionalFormatting>
  <conditionalFormatting sqref="O20:O23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O29:O32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N6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L46" sqref="L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677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0.001723966202176518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24.8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6.6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5.15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0.19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1">
      <formula>$C$5</formula>
    </cfRule>
    <cfRule type="cellIs" priority="18" operator="greaterThan" dxfId="0">
      <formula>$C$5</formula>
    </cfRule>
  </conditionalFormatting>
  <conditionalFormatting sqref="L35">
    <cfRule type="cellIs" priority="15" operator="lessThan" dxfId="1">
      <formula>$C$6</formula>
    </cfRule>
    <cfRule type="cellIs" priority="16" operator="greaterThan" dxfId="0">
      <formula>$C$6</formula>
    </cfRule>
  </conditionalFormatting>
  <conditionalFormatting sqref="L39">
    <cfRule type="cellIs" priority="13" operator="lessThan" dxfId="1">
      <formula>$C$20</formula>
    </cfRule>
    <cfRule type="cellIs" priority="14" operator="greaterThan" dxfId="0">
      <formula>$C$20</formula>
    </cfRule>
  </conditionalFormatting>
  <conditionalFormatting sqref="L38">
    <cfRule type="cellIs" priority="11" operator="lessThan" dxfId="1">
      <formula>$C$19</formula>
    </cfRule>
    <cfRule type="cellIs" priority="12" operator="greaterThan" dxfId="0">
      <formula>$C$19</formula>
    </cfRule>
  </conditionalFormatting>
  <conditionalFormatting sqref="L37">
    <cfRule type="cellIs" priority="9" operator="lessThan" dxfId="1">
      <formula>$C$17</formula>
    </cfRule>
    <cfRule type="cellIs" priority="10" operator="greaterThan" dxfId="0">
      <formula>$C$17</formula>
    </cfRule>
  </conditionalFormatting>
  <conditionalFormatting sqref="L36">
    <cfRule type="cellIs" priority="7" operator="lessThan" dxfId="1">
      <formula>$C$7</formula>
    </cfRule>
    <cfRule type="cellIs" priority="8" operator="greaterThan" dxfId="0">
      <formula>$C$7</formula>
    </cfRule>
  </conditionalFormatting>
  <conditionalFormatting sqref="L41">
    <cfRule type="cellIs" priority="5" operator="lessThan" dxfId="1">
      <formula>$C$30</formula>
    </cfRule>
    <cfRule type="cellIs" priority="6" operator="greaterThan" dxfId="0">
      <formula>$C$30</formula>
    </cfRule>
  </conditionalFormatting>
  <conditionalFormatting sqref="L42">
    <cfRule type="cellIs" priority="3" operator="lessThan" dxfId="1">
      <formula>$C$27</formula>
    </cfRule>
    <cfRule type="cellIs" priority="4" operator="greaterThan" dxfId="0">
      <formula>$C$27</formula>
    </cfRule>
  </conditionalFormatting>
  <conditionalFormatting sqref="L43:L45">
    <cfRule type="cellIs" priority="1" operator="lessThan" dxfId="1">
      <formula>$C$7</formula>
    </cfRule>
    <cfRule type="cellIs" priority="2" operator="greaterThan" dxfId="0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0.2790313027777208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0.644344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104.75144953</v>
      </c>
      <c r="C7" s="56">
        <f>(D7/B7)</f>
        <v/>
      </c>
      <c r="D7" s="56" t="n">
        <v>35.7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0">
      <formula>$J$3</formula>
    </cfRule>
    <cfRule type="cellIs" priority="16" operator="greaterThan" dxfId="1">
      <formula>$J$3</formula>
    </cfRule>
  </conditionalFormatting>
  <conditionalFormatting sqref="O6:O9">
    <cfRule type="cellIs" priority="11" operator="lessThan" dxfId="0">
      <formula>$J$3</formula>
    </cfRule>
    <cfRule type="cellIs" priority="12" operator="greaterThan" dxfId="1">
      <formula>$J$3</formula>
    </cfRule>
  </conditionalFormatting>
  <conditionalFormatting sqref="O6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0.09947246594911775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0.54425488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0">
      <formula>$J$3</formula>
    </cfRule>
    <cfRule type="cellIs" priority="14" operator="greaterThan" dxfId="1">
      <formula>$J$3</formula>
    </cfRule>
  </conditionalFormatting>
  <conditionalFormatting sqref="C9:C10">
    <cfRule type="cellIs" priority="11" operator="lessThan" dxfId="0">
      <formula>$J$3</formula>
    </cfRule>
    <cfRule type="cellIs" priority="12" operator="greaterThan" dxfId="1">
      <formula>$J$3</formula>
    </cfRule>
  </conditionalFormatting>
  <conditionalFormatting sqref="O6:O9">
    <cfRule type="cellIs" priority="9" operator="lessThan" dxfId="0">
      <formula>$J$3</formula>
    </cfRule>
    <cfRule type="cellIs" priority="10" operator="greaterThan" dxfId="1">
      <formula>$J$3</formula>
    </cfRule>
  </conditionalFormatting>
  <conditionalFormatting sqref="S5 S7:S8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O6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G13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2023-10-25T08:50:05Z</dcterms:modified>
  <cp:lastModifiedBy>Tiko</cp:lastModifiedBy>
</cp:coreProperties>
</file>