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19" l="1"/>
  <c r="C33" l="1"/>
  <c r="C50"/>
  <c r="C24"/>
  <c r="C47"/>
  <c r="C23"/>
  <c r="C16" l="1"/>
  <c r="C48" l="1"/>
  <c r="C21" l="1"/>
  <c r="C26" l="1"/>
  <c r="C40" l="1"/>
  <c r="C12"/>
  <c r="C13"/>
  <c r="C22" l="1"/>
  <c r="C31"/>
  <c r="C34"/>
  <c r="C37"/>
  <c r="C15"/>
  <c r="C18"/>
  <c r="C32"/>
  <c r="C41" l="1"/>
  <c r="C35"/>
  <c r="C39"/>
  <c r="C27"/>
  <c r="C14" l="1"/>
  <c r="C42"/>
  <c r="C20"/>
  <c r="C36"/>
  <c r="C7" l="1"/>
  <c r="Q3" l="1"/>
  <c r="D37"/>
  <c r="D31"/>
  <c r="D17"/>
  <c r="D12"/>
  <c r="D40"/>
  <c r="D43"/>
  <c r="D38"/>
  <c r="D24"/>
  <c r="D28"/>
  <c r="D15"/>
  <c r="M9"/>
  <c r="D27"/>
  <c r="D50"/>
  <c r="D23"/>
  <c r="D21"/>
  <c r="D44"/>
  <c r="D16"/>
  <c r="N8"/>
  <c r="D25"/>
  <c r="D29"/>
  <c r="D42"/>
  <c r="D14"/>
  <c r="D13"/>
  <c r="N9"/>
  <c r="D35"/>
  <c r="D20"/>
  <c r="D33"/>
  <c r="D46"/>
  <c r="D26"/>
  <c r="D48"/>
  <c r="D19"/>
  <c r="D32"/>
  <c r="D41"/>
  <c r="D22"/>
  <c r="D7"/>
  <c r="E7" s="1"/>
  <c r="D30"/>
  <c r="D47"/>
  <c r="D18"/>
  <c r="D34"/>
  <c r="D39"/>
  <c r="D49"/>
  <c r="M8"/>
  <c r="D45"/>
  <c r="D36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<sst xmlns="http://schemas.openxmlformats.org/spreadsheetml/2006/main" count="97" uniqueCount="60">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</sst>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889.45524440582824</c:v>
                </c:pt>
                <c:pt idx="1">
                  <c:v>826.73321067771178</c:v>
                </c:pt>
                <c:pt idx="2">
                  <c:v>189.69468259783591</c:v>
                </c:pt>
                <c:pt idx="3">
                  <c:v>596.07614288408854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889.45524440582824</v>
          </cell>
        </row>
      </sheetData>
      <sheetData sheetId="1">
        <row r="4">
          <cell r="J4">
            <v>826.73321067771178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0.76003847334596975</v>
          </cell>
        </row>
      </sheetData>
      <sheetData sheetId="4">
        <row r="46">
          <cell r="M46">
            <v>70.349999999999994</v>
          </cell>
          <cell r="O46">
            <v>1.5394578204850138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27.030348165687123</v>
          </cell>
        </row>
      </sheetData>
      <sheetData sheetId="8">
        <row r="4">
          <cell r="J4">
            <v>6.5794817406302819</v>
          </cell>
        </row>
      </sheetData>
      <sheetData sheetId="9">
        <row r="4">
          <cell r="J4">
            <v>11.833125733780243</v>
          </cell>
        </row>
      </sheetData>
      <sheetData sheetId="10">
        <row r="4">
          <cell r="J4">
            <v>9.0675289928335765</v>
          </cell>
        </row>
      </sheetData>
      <sheetData sheetId="11">
        <row r="4">
          <cell r="J4">
            <v>26.469570644103353</v>
          </cell>
        </row>
      </sheetData>
      <sheetData sheetId="12">
        <row r="4">
          <cell r="J4">
            <v>1.5834585332644677</v>
          </cell>
        </row>
      </sheetData>
      <sheetData sheetId="13">
        <row r="4">
          <cell r="J4">
            <v>129.78986599828187</v>
          </cell>
        </row>
      </sheetData>
      <sheetData sheetId="14">
        <row r="4">
          <cell r="J4">
            <v>3.9078094859243753</v>
          </cell>
        </row>
      </sheetData>
      <sheetData sheetId="15">
        <row r="4">
          <cell r="J4">
            <v>25.671010019324132</v>
          </cell>
        </row>
      </sheetData>
      <sheetData sheetId="16">
        <row r="4">
          <cell r="J4">
            <v>3.1910304999164665</v>
          </cell>
        </row>
      </sheetData>
      <sheetData sheetId="17">
        <row r="4">
          <cell r="J4">
            <v>5.5828699526138887</v>
          </cell>
        </row>
      </sheetData>
      <sheetData sheetId="18">
        <row r="4">
          <cell r="J4">
            <v>7.4980281818838792</v>
          </cell>
        </row>
      </sheetData>
      <sheetData sheetId="19">
        <row r="4">
          <cell r="J4">
            <v>9.7443847206939225</v>
          </cell>
        </row>
      </sheetData>
      <sheetData sheetId="20">
        <row r="4">
          <cell r="J4">
            <v>11.085241127413521</v>
          </cell>
        </row>
      </sheetData>
      <sheetData sheetId="21">
        <row r="4">
          <cell r="J4">
            <v>1.2713179486769248</v>
          </cell>
        </row>
      </sheetData>
      <sheetData sheetId="22">
        <row r="4">
          <cell r="J4">
            <v>21.644835619456764</v>
          </cell>
        </row>
      </sheetData>
      <sheetData sheetId="23">
        <row r="4">
          <cell r="J4">
            <v>27.674139743422415</v>
          </cell>
        </row>
      </sheetData>
      <sheetData sheetId="24">
        <row r="4">
          <cell r="J4">
            <v>21.595436427931165</v>
          </cell>
        </row>
      </sheetData>
      <sheetData sheetId="25">
        <row r="4">
          <cell r="J4">
            <v>23.69815646588367</v>
          </cell>
        </row>
      </sheetData>
      <sheetData sheetId="26">
        <row r="4">
          <cell r="J4">
            <v>3.3077120418857304</v>
          </cell>
        </row>
      </sheetData>
      <sheetData sheetId="27">
        <row r="4">
          <cell r="J4">
            <v>189.69468259783591</v>
          </cell>
        </row>
      </sheetData>
      <sheetData sheetId="28">
        <row r="4">
          <cell r="J4">
            <v>0.8297831335894279</v>
          </cell>
        </row>
      </sheetData>
      <sheetData sheetId="29">
        <row r="4">
          <cell r="J4">
            <v>7.7963143870943536</v>
          </cell>
        </row>
      </sheetData>
      <sheetData sheetId="30">
        <row r="4">
          <cell r="J4">
            <v>24.218772827130135</v>
          </cell>
        </row>
      </sheetData>
      <sheetData sheetId="31">
        <row r="4">
          <cell r="J4">
            <v>5.0829165224570669</v>
          </cell>
        </row>
      </sheetData>
      <sheetData sheetId="32">
        <row r="4">
          <cell r="J4">
            <v>1.9169949865038545</v>
          </cell>
        </row>
      </sheetData>
      <sheetData sheetId="33">
        <row r="4">
          <cell r="J4">
            <v>2.777930709037979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O20" sqref="O2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6.77922265</f>
        <v>6.7792226500000003</v>
      </c>
      <c r="P2" t="s">
        <v>8</v>
      </c>
      <c r="Q2" s="10">
        <f>N2+K2+H2</f>
        <v>37.289222649999999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1.4762649311040854E-2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2525.9167148346282</v>
      </c>
      <c r="D7" s="20">
        <f>(C7*[1]Feuil1!$K$2-C4)/C4</f>
        <v>-3.985621950730503E-2</v>
      </c>
      <c r="E7" s="31">
        <f>C7-C7/(1+D7)</f>
        <v>-104.85251593460225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889.45524440582824</v>
      </c>
    </row>
    <row r="9" spans="2:20">
      <c r="M9" s="17" t="str">
        <f>IF(C13&gt;C7*[2]Params!F8,B13,"Others")</f>
        <v>BTC</v>
      </c>
      <c r="N9" s="18">
        <f>IF(C13&gt;C7*0.1,C13,C7)</f>
        <v>826.73321067771178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189.69468259783591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596.07614288408854</v>
      </c>
    </row>
    <row r="12" spans="2:20">
      <c r="B12" s="7" t="s">
        <v>19</v>
      </c>
      <c r="C12" s="1">
        <f>[2]ETH!J4</f>
        <v>889.45524440582824</v>
      </c>
      <c r="D12" s="20">
        <f>C12/$C$7</f>
        <v>0.35213165944153502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826.73321067771178</v>
      </c>
      <c r="D13" s="20">
        <f t="shared" ref="D13:D50" si="0">C13/$C$7</f>
        <v>0.32730026521552907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189.69468259783591</v>
      </c>
      <c r="D14" s="20">
        <f t="shared" si="0"/>
        <v>7.5099341749379572E-2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129.78986599828187</v>
      </c>
      <c r="D15" s="20">
        <f t="shared" si="0"/>
        <v>5.1383272154632072E-2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2.7851274583535035E-2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2.7376199537334014E-2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26.469570644103353</v>
      </c>
      <c r="D18" s="20">
        <f>C18/$C$7</f>
        <v>1.0479193747223893E-2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27.674139743422415</v>
      </c>
      <c r="D19" s="20">
        <f>C19/$C$7</f>
        <v>1.0956077680983334E-2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25.671010019324132</v>
      </c>
      <c r="D20" s="20">
        <f t="shared" si="0"/>
        <v>1.0163046892464471E-2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27.030348165687123</v>
      </c>
      <c r="D21" s="20">
        <f t="shared" si="0"/>
        <v>1.0701203253036314E-2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23.69815646588367</v>
      </c>
      <c r="D22" s="20">
        <f t="shared" si="0"/>
        <v>9.3820023149239849E-3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21.644835619456764</v>
      </c>
      <c r="D23" s="20">
        <f t="shared" si="0"/>
        <v>8.5691010682724944E-3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21.595436427931165</v>
      </c>
      <c r="D24" s="20">
        <f t="shared" si="0"/>
        <v>8.5495441322755647E-3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5.1466463338444273E-3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24.218772827130135</v>
      </c>
      <c r="D26" s="20">
        <f t="shared" si="0"/>
        <v>9.5881121831507959E-3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11.833125733780243</v>
      </c>
      <c r="D27" s="20">
        <f t="shared" si="0"/>
        <v>4.6846856288984802E-3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6.7183529450261488E-3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6.7792226500000003</v>
      </c>
      <c r="D29" s="20">
        <f t="shared" si="0"/>
        <v>2.6838662613798158E-3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5.3604301046348878E-3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11.085241127413521</v>
      </c>
      <c r="D31" s="20">
        <f t="shared" si="0"/>
        <v>4.3886012006295596E-3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9.0675289928335765</v>
      </c>
      <c r="D32" s="20">
        <f t="shared" si="0"/>
        <v>3.5897972959996142E-3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7.7963143870943536</v>
      </c>
      <c r="D33" s="20">
        <f t="shared" si="0"/>
        <v>3.0865286813721326E-3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9.7443847206939225</v>
      </c>
      <c r="D34" s="20">
        <f t="shared" si="0"/>
        <v>3.8577616844868486E-3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7.4980281818838792</v>
      </c>
      <c r="D35" s="20">
        <f t="shared" si="0"/>
        <v>2.9684384041042205E-3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6.5794817406302819</v>
      </c>
      <c r="D36" s="20">
        <f t="shared" si="0"/>
        <v>2.6047896599239381E-3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5.5828699526138887</v>
      </c>
      <c r="D37" s="20">
        <f t="shared" si="0"/>
        <v>2.2102351672269602E-3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2.1378377079046087E-3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3.9078094859243753</v>
      </c>
      <c r="D39" s="20">
        <f t="shared" si="0"/>
        <v>1.5470856433919356E-3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5.0829165224570669</v>
      </c>
      <c r="D40" s="20">
        <f t="shared" si="0"/>
        <v>2.012305668118533E-3</v>
      </c>
    </row>
    <row r="41" spans="2:14">
      <c r="B41" s="22" t="s">
        <v>56</v>
      </c>
      <c r="C41" s="9">
        <f>[2]SHIB!$J$4</f>
        <v>3.3077120418857304</v>
      </c>
      <c r="D41" s="20">
        <f t="shared" si="0"/>
        <v>1.3095095425987892E-3</v>
      </c>
    </row>
    <row r="42" spans="2:14">
      <c r="B42" s="22" t="s">
        <v>33</v>
      </c>
      <c r="C42" s="1">
        <f>[2]EGLD!$J$4</f>
        <v>3.1910304999164665</v>
      </c>
      <c r="D42" s="20">
        <f t="shared" si="0"/>
        <v>1.2633158018139103E-3</v>
      </c>
    </row>
    <row r="43" spans="2:14">
      <c r="B43" s="22" t="s">
        <v>50</v>
      </c>
      <c r="C43" s="9">
        <f>[2]KAVA!$J$4</f>
        <v>1.9169949865038545</v>
      </c>
      <c r="D43" s="20">
        <f t="shared" si="0"/>
        <v>7.5893040148370847E-4</v>
      </c>
    </row>
    <row r="44" spans="2:14">
      <c r="B44" s="22" t="s">
        <v>36</v>
      </c>
      <c r="C44" s="9">
        <f>[2]AMP!$J$4</f>
        <v>1.5834585332644677</v>
      </c>
      <c r="D44" s="20">
        <f t="shared" si="0"/>
        <v>6.2688469654001899E-4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6.7175358159466824E-4</v>
      </c>
    </row>
    <row r="46" spans="2:14">
      <c r="B46" s="22" t="s">
        <v>40</v>
      </c>
      <c r="C46" s="9">
        <f>[2]SHPING!$J$4</f>
        <v>2.777930709037979</v>
      </c>
      <c r="D46" s="20">
        <f t="shared" si="0"/>
        <v>1.0997712999495511E-3</v>
      </c>
    </row>
    <row r="47" spans="2:14">
      <c r="B47" s="22" t="s">
        <v>23</v>
      </c>
      <c r="C47" s="9">
        <f>[2]LUNA!J4</f>
        <v>1.2713179486769248</v>
      </c>
      <c r="D47" s="20">
        <f t="shared" si="0"/>
        <v>5.0330952766990101E-4</v>
      </c>
    </row>
    <row r="48" spans="2:14">
      <c r="B48" s="7" t="s">
        <v>28</v>
      </c>
      <c r="C48" s="1">
        <f>[2]ATLAS!O46</f>
        <v>1.5394578204850138</v>
      </c>
      <c r="D48" s="20">
        <f t="shared" si="0"/>
        <v>6.094649959928715E-4</v>
      </c>
    </row>
    <row r="49" spans="2:4">
      <c r="B49" s="7" t="s">
        <v>25</v>
      </c>
      <c r="C49" s="1">
        <f>[2]POLIS!J4</f>
        <v>0.76003847334596975</v>
      </c>
      <c r="D49" s="20">
        <f t="shared" si="0"/>
        <v>3.0089609403282698E-4</v>
      </c>
    </row>
    <row r="50" spans="2:4">
      <c r="B50" s="22" t="s">
        <v>43</v>
      </c>
      <c r="C50" s="9">
        <f>[2]TRX!$J$4</f>
        <v>0.8297831335894279</v>
      </c>
      <c r="D50" s="20">
        <f t="shared" si="0"/>
        <v>3.2850771710569001E-4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2023-10-03T07:04:31Z</dcterms:modified>
</cp:coreProperties>
</file>