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<sst xmlns="http://schemas.openxmlformats.org/spreadsheetml/2006/main" count="100" uniqueCount="62">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</sst>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1031.3468063345347</c:v>
                </c:pt>
                <c:pt idx="1">
                  <c:v>965.8693261211647</c:v>
                </c:pt>
                <c:pt idx="2">
                  <c:v>211.67553054482764</c:v>
                </c:pt>
                <c:pt idx="3">
                  <c:v>788.70930979893933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965.8693261211647</v>
          </cell>
        </row>
      </sheetData>
      <sheetData sheetId="1">
        <row r="4">
          <cell r="J4">
            <v>1031.3468063345347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1.3096718038129966</v>
          </cell>
        </row>
      </sheetData>
      <sheetData sheetId="4">
        <row r="46">
          <cell r="M46">
            <v>82.26</v>
          </cell>
          <cell r="O46">
            <v>2.6255458333362629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32.46107586619074</v>
          </cell>
        </row>
      </sheetData>
      <sheetData sheetId="8">
        <row r="4">
          <cell r="J4">
            <v>6.9093517322235893</v>
          </cell>
        </row>
      </sheetData>
      <sheetData sheetId="9">
        <row r="4">
          <cell r="J4">
            <v>15.684658369743792</v>
          </cell>
        </row>
      </sheetData>
      <sheetData sheetId="10">
        <row r="4">
          <cell r="J4">
            <v>9.3829561985143641</v>
          </cell>
        </row>
      </sheetData>
      <sheetData sheetId="11">
        <row r="4">
          <cell r="J4">
            <v>35.130299772772396</v>
          </cell>
        </row>
      </sheetData>
      <sheetData sheetId="12">
        <row r="4">
          <cell r="J4">
            <v>1.6632374901527858</v>
          </cell>
        </row>
      </sheetData>
      <sheetData sheetId="13">
        <row r="4">
          <cell r="J4">
            <v>152.68020952747474</v>
          </cell>
        </row>
      </sheetData>
      <sheetData sheetId="14">
        <row r="4">
          <cell r="J4">
            <v>4.1209171575356152</v>
          </cell>
        </row>
      </sheetData>
      <sheetData sheetId="15">
        <row r="4">
          <cell r="J4">
            <v>29.795688180841655</v>
          </cell>
        </row>
      </sheetData>
      <sheetData sheetId="16">
        <row r="4">
          <cell r="J4">
            <v>3.7672466550905961</v>
          </cell>
        </row>
      </sheetData>
      <sheetData sheetId="17">
        <row r="4">
          <cell r="J4">
            <v>8.5060152342615591</v>
          </cell>
        </row>
      </sheetData>
      <sheetData sheetId="18">
        <row r="4">
          <cell r="J4">
            <v>9.5554846631011987</v>
          </cell>
        </row>
      </sheetData>
      <sheetData sheetId="19">
        <row r="4">
          <cell r="J4">
            <v>8.6379849199102985</v>
          </cell>
        </row>
      </sheetData>
      <sheetData sheetId="20">
        <row r="4">
          <cell r="J4">
            <v>11.194823125877477</v>
          </cell>
        </row>
      </sheetData>
      <sheetData sheetId="21">
        <row r="4">
          <cell r="J4">
            <v>1.1378012843923688</v>
          </cell>
        </row>
      </sheetData>
      <sheetData sheetId="22">
        <row r="4">
          <cell r="J4">
            <v>21.188490840995321</v>
          </cell>
        </row>
      </sheetData>
      <sheetData sheetId="23">
        <row r="4">
          <cell r="J4">
            <v>34.16791294365806</v>
          </cell>
        </row>
      </sheetData>
      <sheetData sheetId="24">
        <row r="4">
          <cell r="J4">
            <v>31.308404774641247</v>
          </cell>
        </row>
      </sheetData>
      <sheetData sheetId="25">
        <row r="4">
          <cell r="J4">
            <v>32.245661156813654</v>
          </cell>
        </row>
      </sheetData>
      <sheetData sheetId="26">
        <row r="4">
          <cell r="J4">
            <v>3.3709861305745896</v>
          </cell>
        </row>
      </sheetData>
      <sheetData sheetId="27">
        <row r="4">
          <cell r="J4">
            <v>211.67553054482764</v>
          </cell>
        </row>
      </sheetData>
      <sheetData sheetId="28">
        <row r="4">
          <cell r="J4">
            <v>0.93277130244194784</v>
          </cell>
        </row>
      </sheetData>
      <sheetData sheetId="29">
        <row r="4">
          <cell r="J4">
            <v>7.9463892515640202</v>
          </cell>
        </row>
      </sheetData>
      <sheetData sheetId="30">
        <row r="4">
          <cell r="J4">
            <v>18.724389242020308</v>
          </cell>
        </row>
      </sheetData>
      <sheetData sheetId="31">
        <row r="4">
          <cell r="J4">
            <v>4.5228473316681432</v>
          </cell>
        </row>
      </sheetData>
      <sheetData sheetId="32">
        <row r="4">
          <cell r="J4">
            <v>1.9472742974604975</v>
          </cell>
        </row>
      </sheetData>
      <sheetData sheetId="33">
        <row r="4">
          <cell r="J4">
            <v>2.3641559301341721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4.6050712617889122E-2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3022.5373742843981</v>
      </c>
      <c r="D7" s="20">
        <f>(C7*[1]Feuil1!$K$2-C4)/C4</f>
        <v>0.1028504453082608</v>
      </c>
      <c r="E7" s="31">
        <f>C7-C7/(1+D7)</f>
        <v>281.87803362505747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1031.3468063345347</v>
      </c>
    </row>
    <row r="9" spans="2:20">
      <c r="M9" s="17" t="str">
        <f>IF(C13&gt;C7*[2]Params!F8,B13,"Others")</f>
        <v>ETH</v>
      </c>
      <c r="N9" s="18">
        <f>IF(C13&gt;C7*0.1,C13,C7)</f>
        <v>965.8693261211647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211.67553054482764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788.70930979893933</v>
      </c>
    </row>
    <row r="12" spans="2:20">
      <c r="B12" s="7" t="s">
        <v>4</v>
      </c>
      <c r="C12" s="1">
        <f>[2]BTC!J4</f>
        <v>1031.3468063345347</v>
      </c>
      <c r="D12" s="20">
        <f>C12/$C$7</f>
        <v>0.34121887626905245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965.8693261211647</v>
      </c>
      <c r="D13" s="20">
        <f t="shared" ref="D13:D50" si="0">C13/$C$7</f>
        <v>0.31955579253998123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211.67553054482764</v>
      </c>
      <c r="D14" s="20">
        <f t="shared" si="0"/>
        <v>7.0032394750765642E-2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152.68020952747474</v>
      </c>
      <c r="D15" s="20">
        <f t="shared" si="0"/>
        <v>5.0513919472583067E-2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3.3488419650712961E-2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2.7215544363442486E-2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2.2878129014491225E-2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6.9478049067869217E-3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31.308404774641247</v>
      </c>
      <c r="D20" s="20">
        <f t="shared" si="0"/>
        <v>1.0358318491282074E-2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34.16791294365806</v>
      </c>
      <c r="D21" s="20">
        <f t="shared" si="0"/>
        <v>1.130438062879123E-2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35.130299772772396</v>
      </c>
      <c r="D22" s="20">
        <f t="shared" si="0"/>
        <v>1.1622784244674455E-2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32.46107586619074</v>
      </c>
      <c r="D23" s="20">
        <f t="shared" si="0"/>
        <v>1.073967724679536E-2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29.795688180841655</v>
      </c>
      <c r="D24" s="20">
        <f t="shared" si="0"/>
        <v>9.8578394544735597E-3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32.245661156813654</v>
      </c>
      <c r="D25" s="20">
        <f t="shared" si="0"/>
        <v>1.0668407752757065E-2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21.188490840995321</v>
      </c>
      <c r="D26" s="20">
        <f t="shared" si="0"/>
        <v>7.0101666967846213E-3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18.724389242020308</v>
      </c>
      <c r="D27" s="20">
        <f t="shared" si="0"/>
        <v>6.1949239739189027E-3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5.6144880603892404E-3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15.684658369743792</v>
      </c>
      <c r="D29" s="20">
        <f t="shared" si="0"/>
        <v>5.1892355420277373E-3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7.4992179946271539E-3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8.6379849199102985</v>
      </c>
      <c r="D31" s="20">
        <f t="shared" si="0"/>
        <v>2.8578587624430575E-3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11.194823125877477</v>
      </c>
      <c r="D32" s="20">
        <f t="shared" si="0"/>
        <v>3.7037831925992018E-3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9.5554846631011987</v>
      </c>
      <c r="D33" s="20">
        <f t="shared" si="0"/>
        <v>3.1614115823343659E-3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9.3829561985143641</v>
      </c>
      <c r="D34" s="20">
        <f t="shared" si="0"/>
        <v>3.1043309102954698E-3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7.9463892515640202</v>
      </c>
      <c r="D35" s="20">
        <f t="shared" si="0"/>
        <v>2.6290458206312075E-3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8.5060152342615591</v>
      </c>
      <c r="D36" s="20">
        <f t="shared" si="0"/>
        <v>2.8141968753241319E-3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6.9093517322235893</v>
      </c>
      <c r="D37" s="20">
        <f t="shared" si="0"/>
        <v>2.2859441841837987E-3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4.5228473316681432</v>
      </c>
      <c r="D38" s="20">
        <f t="shared" si="0"/>
        <v>1.4963743277910506E-3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1.7865784046023514E-3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4.1209171575356152</v>
      </c>
      <c r="D40" s="20">
        <f t="shared" si="0"/>
        <v>1.3633965927423029E-3</v>
      </c>
    </row>
    <row r="41" spans="2:14">
      <c r="B41" s="22" t="s">
        <v>33</v>
      </c>
      <c r="C41" s="1">
        <f>[2]EGLD!$J$4</f>
        <v>3.7672466550905961</v>
      </c>
      <c r="D41" s="20">
        <f t="shared" si="0"/>
        <v>1.2463854664435743E-3</v>
      </c>
    </row>
    <row r="42" spans="2:14">
      <c r="B42" s="22" t="s">
        <v>56</v>
      </c>
      <c r="C42" s="9">
        <f>[2]SHIB!$J$4</f>
        <v>3.3709861305745896</v>
      </c>
      <c r="D42" s="20">
        <f t="shared" si="0"/>
        <v>1.1152835227960377E-3</v>
      </c>
    </row>
    <row r="43" spans="2:14">
      <c r="B43" s="22" t="s">
        <v>40</v>
      </c>
      <c r="C43" s="9">
        <f>[2]SHPING!$J$4</f>
        <v>2.3641559301341721</v>
      </c>
      <c r="D43" s="20">
        <f t="shared" si="0"/>
        <v>7.8217591294264767E-4</v>
      </c>
    </row>
    <row r="44" spans="2:14">
      <c r="B44" s="7" t="s">
        <v>28</v>
      </c>
      <c r="C44" s="1">
        <f>[2]ATLAS!O46</f>
        <v>2.6255458333362629</v>
      </c>
      <c r="D44" s="20">
        <f t="shared" si="0"/>
        <v>8.6865620113560219E-4</v>
      </c>
    </row>
    <row r="45" spans="2:14">
      <c r="B45" s="22" t="s">
        <v>50</v>
      </c>
      <c r="C45" s="9">
        <f>[2]KAVA!$J$4</f>
        <v>1.9472742974604975</v>
      </c>
      <c r="D45" s="20">
        <f t="shared" si="0"/>
        <v>6.4425151994076675E-4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5.613805190421259E-4</v>
      </c>
    </row>
    <row r="47" spans="2:14">
      <c r="B47" s="22" t="s">
        <v>36</v>
      </c>
      <c r="C47" s="9">
        <f>[2]AMP!$J$4</f>
        <v>1.6632374901527858</v>
      </c>
      <c r="D47" s="20">
        <f t="shared" si="0"/>
        <v>5.5027855215407091E-4</v>
      </c>
    </row>
    <row r="48" spans="2:14">
      <c r="B48" s="22" t="s">
        <v>23</v>
      </c>
      <c r="C48" s="9">
        <f>[2]LUNA!J4</f>
        <v>1.1378012843923688</v>
      </c>
      <c r="D48" s="20">
        <f t="shared" si="0"/>
        <v>3.7643911174522679E-4</v>
      </c>
    </row>
    <row r="49" spans="2:4">
      <c r="B49" s="7" t="s">
        <v>25</v>
      </c>
      <c r="C49" s="1">
        <f>[2]POLIS!J4</f>
        <v>1.3096718038129966</v>
      </c>
      <c r="D49" s="20">
        <f t="shared" si="0"/>
        <v>4.3330210403868651E-4</v>
      </c>
    </row>
    <row r="50" spans="2:4">
      <c r="B50" s="22" t="s">
        <v>43</v>
      </c>
      <c r="C50" s="9">
        <f>[2]TRX!$J$4</f>
        <v>0.93277130244194784</v>
      </c>
      <c r="D50" s="20">
        <f t="shared" si="0"/>
        <v>3.0860538247696155E-4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2023-11-01T17:14:54Z</dcterms:modified>
</cp:coreProperties>
</file>