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<sst xmlns="http://schemas.openxmlformats.org/spreadsheetml/2006/main" count="92" uniqueCount="59">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</sst>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884.22316705520518</c:v>
                </c:pt>
                <c:pt idx="1">
                  <c:v>803.59325003503159</c:v>
                </c:pt>
                <c:pt idx="2">
                  <c:v>280.37</c:v>
                </c:pt>
                <c:pt idx="3">
                  <c:v>754.85936188026187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884.22316705520518</v>
          </cell>
        </row>
      </sheetData>
      <sheetData sheetId="1">
        <row r="4">
          <cell r="J4">
            <v>803.59325003503159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1.2222950152299348</v>
          </cell>
        </row>
      </sheetData>
      <sheetData sheetId="4">
        <row r="46">
          <cell r="M46">
            <v>76.27000000000001</v>
          </cell>
          <cell r="O46">
            <v>0.43203550650846978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26.209892836249328</v>
          </cell>
        </row>
      </sheetData>
      <sheetData sheetId="8">
        <row r="4">
          <cell r="J4">
            <v>11.525183116170135</v>
          </cell>
        </row>
      </sheetData>
      <sheetData sheetId="9">
        <row r="4">
          <cell r="J4">
            <v>21.520352272356956</v>
          </cell>
        </row>
      </sheetData>
      <sheetData sheetId="10">
        <row r="4">
          <cell r="J4">
            <v>13.724902087113277</v>
          </cell>
        </row>
      </sheetData>
      <sheetData sheetId="11">
        <row r="4">
          <cell r="J4">
            <v>26.893619625115907</v>
          </cell>
        </row>
      </sheetData>
      <sheetData sheetId="12">
        <row r="4">
          <cell r="J4">
            <v>3.3507969673429265</v>
          </cell>
        </row>
      </sheetData>
      <sheetData sheetId="13">
        <row r="4">
          <cell r="J4">
            <v>101.58607457338859</v>
          </cell>
        </row>
      </sheetData>
      <sheetData sheetId="14">
        <row r="4">
          <cell r="J4">
            <v>4.9130682817705242</v>
          </cell>
        </row>
      </sheetData>
      <sheetData sheetId="15">
        <row r="4">
          <cell r="J4">
            <v>20.194653253538764</v>
          </cell>
        </row>
      </sheetData>
      <sheetData sheetId="16">
        <row r="4">
          <cell r="J4">
            <v>5.4370094223901102</v>
          </cell>
        </row>
      </sheetData>
      <sheetData sheetId="17">
        <row r="4">
          <cell r="J4">
            <v>5.4885070252086408</v>
          </cell>
        </row>
      </sheetData>
      <sheetData sheetId="18">
        <row r="4">
          <cell r="J4">
            <v>5.0937715799325733</v>
          </cell>
        </row>
      </sheetData>
      <sheetData sheetId="19">
        <row r="4">
          <cell r="J4">
            <v>4.1444056770485282</v>
          </cell>
        </row>
      </sheetData>
      <sheetData sheetId="20">
        <row r="4">
          <cell r="J4">
            <v>10.931965429028518</v>
          </cell>
        </row>
      </sheetData>
      <sheetData sheetId="21">
        <row r="4">
          <cell r="J4">
            <v>2.0294833578175782</v>
          </cell>
        </row>
      </sheetData>
      <sheetData sheetId="22">
        <row r="4">
          <cell r="J4">
            <v>36.972786533529089</v>
          </cell>
        </row>
      </sheetData>
      <sheetData sheetId="23">
        <row r="4">
          <cell r="J4">
            <v>31.720465057241981</v>
          </cell>
        </row>
      </sheetData>
      <sheetData sheetId="24">
        <row r="4">
          <cell r="J4">
            <v>35.637572737700339</v>
          </cell>
        </row>
      </sheetData>
      <sheetData sheetId="25">
        <row r="4">
          <cell r="J4">
            <v>22.097056940782526</v>
          </cell>
        </row>
      </sheetData>
      <sheetData sheetId="26">
        <row r="4">
          <cell r="J4">
            <v>4.5082907521530649</v>
          </cell>
        </row>
      </sheetData>
      <sheetData sheetId="27">
        <row r="4">
          <cell r="J4">
            <v>105.5942465470978</v>
          </cell>
        </row>
      </sheetData>
      <sheetData sheetId="28">
        <row r="4">
          <cell r="J4">
            <v>0.60955030269189603</v>
          </cell>
        </row>
      </sheetData>
      <sheetData sheetId="29">
        <row r="4">
          <cell r="J4">
            <v>4.7358486278233638</v>
          </cell>
        </row>
      </sheetData>
      <sheetData sheetId="30">
        <row r="4">
          <cell r="J4">
            <v>20.329943809493969</v>
          </cell>
        </row>
      </sheetData>
      <sheetData sheetId="31">
        <row r="4">
          <cell r="J4">
            <v>3.5646479186972586</v>
          </cell>
        </row>
      </sheetData>
      <sheetData sheetId="32">
        <row r="4">
          <cell r="J4">
            <v>2.3560108026881688</v>
          </cell>
        </row>
      </sheetData>
      <sheetData sheetId="33">
        <row r="4">
          <cell r="J4">
            <v>2.3289132342101015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0.12256336437645711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2749.5165599805578</v>
      </c>
      <c r="D7" s="20">
        <f>(C7*[1]Feuil1!$K$2-C4)/C4</f>
        <v>0.10994086668807082</v>
      </c>
      <c r="E7" s="32">
        <f>C7-C7/(1+D7)</f>
        <v>272.34264693707973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884.22316705520518</v>
      </c>
    </row>
    <row r="9" spans="2:20">
      <c r="M9" s="17" t="str">
        <f>IF(C13&gt;C7*[2]Params!F8,B13,"Others")</f>
        <v>BTC</v>
      </c>
      <c r="N9" s="18">
        <f>IF(C13&gt;C7*0.1,C13,C7)</f>
        <v>803.59325003503159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754.85936188026187</v>
      </c>
    </row>
    <row r="12" spans="2:20">
      <c r="B12" s="7" t="s">
        <v>19</v>
      </c>
      <c r="C12" s="1">
        <f>[2]ETH!J4</f>
        <v>884.22316705520518</v>
      </c>
      <c r="D12" s="30">
        <f>C12/$C$7</f>
        <v>0.32159223185819169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803.59325003503159</v>
      </c>
      <c r="D13" s="30">
        <f t="shared" ref="D13:D50" si="0">C13/$C$7</f>
        <v>0.29226710678211515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0.10197065334350361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105.5942465470978</v>
      </c>
      <c r="D15" s="30">
        <f t="shared" si="0"/>
        <v>3.8404659235020018E-2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101.58607457338859</v>
      </c>
      <c r="D16" s="30">
        <f t="shared" si="0"/>
        <v>3.6946885882406515E-2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2.7739421944248745E-2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3.1347328928475145E-2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36.972786533529089</v>
      </c>
      <c r="D19" s="30">
        <f>C19/$C$7</f>
        <v>1.3447013584741067E-2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35.637572737700339</v>
      </c>
      <c r="D20" s="30">
        <f t="shared" si="0"/>
        <v>1.2961395925526755E-2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1.4278873810557305E-2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31.720465057241981</v>
      </c>
      <c r="D22" s="30">
        <f t="shared" si="0"/>
        <v>1.1536742683763389E-2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26.893619625115907</v>
      </c>
      <c r="D23" s="30">
        <f t="shared" si="0"/>
        <v>9.7812175480427276E-3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26.209892836249328</v>
      </c>
      <c r="D24" s="30">
        <f t="shared" si="0"/>
        <v>9.532545909246919E-3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22.097056940782526</v>
      </c>
      <c r="D25" s="30">
        <f t="shared" si="0"/>
        <v>8.0367062568042057E-3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20.194653253538764</v>
      </c>
      <c r="D26" s="30">
        <f t="shared" si="0"/>
        <v>7.3448014634549296E-3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20.329943809493969</v>
      </c>
      <c r="D27" s="30">
        <f t="shared" si="0"/>
        <v>7.3940066793551969E-3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21.520352272356956</v>
      </c>
      <c r="D28" s="30">
        <f t="shared" si="0"/>
        <v>7.8269585954081795E-3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7.2740060165854842E-3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6.3138372223961996E-3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13.724902087113277</v>
      </c>
      <c r="D31" s="30">
        <f t="shared" si="0"/>
        <v>4.9917510179354318E-3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10.931965429028518</v>
      </c>
      <c r="D32" s="30">
        <f t="shared" si="0"/>
        <v>3.9759591151928972E-3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11.525183116170135</v>
      </c>
      <c r="D33" s="30">
        <f t="shared" si="0"/>
        <v>4.1917125664635499E-3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4.9130682817705242</v>
      </c>
      <c r="D34" s="30">
        <f t="shared" si="0"/>
        <v>1.786884412074705E-3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1.9639816244780809E-3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5.4370094223901102</v>
      </c>
      <c r="D36" s="30">
        <f t="shared" si="0"/>
        <v>1.9774419625348816E-3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5.0937715799325733</v>
      </c>
      <c r="D37" s="30">
        <f t="shared" si="0"/>
        <v>1.8526062559770843E-3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5.4885070252086408</v>
      </c>
      <c r="D38" s="30">
        <f t="shared" si="0"/>
        <v>1.9961716561719676E-3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4.5082907521530649</v>
      </c>
      <c r="D39" s="30">
        <f t="shared" si="0"/>
        <v>1.6396667027839045E-3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4.7358486278233638</v>
      </c>
      <c r="D40" s="30">
        <f t="shared" si="0"/>
        <v>1.7224295706212628E-3</v>
      </c>
    </row>
    <row r="41" spans="2:14">
      <c r="B41" s="22" t="s">
        <v>37</v>
      </c>
      <c r="C41" s="9">
        <f>[2]GRT!$J$4</f>
        <v>3.5646479186972586</v>
      </c>
      <c r="D41" s="30">
        <f t="shared" si="0"/>
        <v>1.2964635203806391E-3</v>
      </c>
    </row>
    <row r="42" spans="2:14">
      <c r="B42" s="22" t="s">
        <v>54</v>
      </c>
      <c r="C42" s="9">
        <f>[2]LINK!$J$4</f>
        <v>4.1444056770485282</v>
      </c>
      <c r="D42" s="30">
        <f t="shared" si="0"/>
        <v>1.5073215915011016E-3</v>
      </c>
    </row>
    <row r="43" spans="2:14">
      <c r="B43" s="22" t="s">
        <v>36</v>
      </c>
      <c r="C43" s="9">
        <f>[2]AMP!$J$4</f>
        <v>3.3507969673429265</v>
      </c>
      <c r="D43" s="30">
        <f t="shared" si="0"/>
        <v>1.218685865040442E-3</v>
      </c>
    </row>
    <row r="44" spans="2:14">
      <c r="B44" s="22" t="s">
        <v>50</v>
      </c>
      <c r="C44" s="9">
        <f>[2]KAVA!$J$4</f>
        <v>2.3560108026881688</v>
      </c>
      <c r="D44" s="30">
        <f t="shared" si="0"/>
        <v>8.5688183769470677E-4</v>
      </c>
    </row>
    <row r="45" spans="2:14">
      <c r="B45" s="22" t="s">
        <v>40</v>
      </c>
      <c r="C45" s="9">
        <f>[2]SHPING!$J$4</f>
        <v>2.3289132342101015</v>
      </c>
      <c r="D45" s="30">
        <f t="shared" si="0"/>
        <v>8.4702644388749183E-4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6.1712434276518715E-4</v>
      </c>
    </row>
    <row r="47" spans="2:14">
      <c r="B47" s="7" t="s">
        <v>25</v>
      </c>
      <c r="C47" s="1">
        <f>[2]POLIS!J4</f>
        <v>1.2222950152299348</v>
      </c>
      <c r="D47" s="30">
        <f t="shared" si="0"/>
        <v>4.4454906474124955E-4</v>
      </c>
    </row>
    <row r="48" spans="2:14">
      <c r="B48" s="22" t="s">
        <v>43</v>
      </c>
      <c r="C48" s="9">
        <f>[2]TRX!$J$4</f>
        <v>0.60955030269189603</v>
      </c>
      <c r="D48" s="30">
        <f t="shared" si="0"/>
        <v>2.2169362845961773E-4</v>
      </c>
    </row>
    <row r="49" spans="2:4">
      <c r="B49" s="7" t="s">
        <v>28</v>
      </c>
      <c r="C49" s="1">
        <f>[2]ATLAS!O46</f>
        <v>0.43203550650846978</v>
      </c>
      <c r="D49" s="30">
        <f t="shared" si="0"/>
        <v>1.5713144368605832E-4</v>
      </c>
    </row>
    <row r="50" spans="2:4">
      <c r="B50" s="22" t="s">
        <v>23</v>
      </c>
      <c r="C50" s="9">
        <f>[2]LUNA!J4</f>
        <v>2.0294833578175782</v>
      </c>
      <c r="D50" s="30">
        <f t="shared" si="0"/>
        <v>7.3812370776625872E-4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2023-04-28T10:16:05Z</dcterms:modified>
</cp:coreProperties>
</file>