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9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88864256"/>
        <axId val="88866176"/>
      </lineChart>
      <dateAx>
        <axId val="888642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866176"/>
        <crosses val="autoZero"/>
        <lblOffset val="100"/>
      </dateAx>
      <valAx>
        <axId val="888661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8642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J13" sqref="J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2258.633970683732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0.00634734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1.654190945456028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0.57355088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10.04456707252104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0.02508122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26.96804329058604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0.01545882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4" t="n">
        <v>0.003696806949060414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4">
        <f>(T5/R5)</f>
        <v/>
      </c>
      <c r="T5" s="55">
        <f>(D5)</f>
        <v/>
      </c>
    </row>
    <row r="6">
      <c r="B6" s="19" t="n">
        <v>-170.21276596</v>
      </c>
      <c r="C6" s="64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4">
        <f>(C6)</f>
        <v/>
      </c>
      <c r="P6" s="54">
        <f>(O6*N6)</f>
        <v/>
      </c>
      <c r="R6" s="19">
        <f>(SUM(B6:B11))</f>
        <v/>
      </c>
      <c r="S6" s="64" t="n">
        <v>0</v>
      </c>
      <c r="T6" s="55">
        <f>(SUM(D6:D11))</f>
        <v/>
      </c>
    </row>
    <row r="7">
      <c r="B7" s="19" t="n">
        <v>-175.57251908</v>
      </c>
      <c r="C7" s="64">
        <f>(D7/B7)</f>
        <v/>
      </c>
      <c r="D7" s="54" t="n">
        <v>-0.893567</v>
      </c>
      <c r="N7" s="19">
        <f>(($B$5+$R$6)/5)</f>
        <v/>
      </c>
      <c r="O7" s="64">
        <f>($C$5*Params!K9)</f>
        <v/>
      </c>
      <c r="P7" s="54">
        <f>(O7*N7)</f>
        <v/>
      </c>
      <c r="S7" s="64" t="n"/>
    </row>
    <row r="8">
      <c r="B8" s="19" t="n">
        <v>-167.7852349</v>
      </c>
      <c r="C8" s="64">
        <f>(D8/B8)</f>
        <v/>
      </c>
      <c r="D8" s="54" t="n">
        <v>-1.213721</v>
      </c>
      <c r="N8" s="19">
        <f>(($B$5+$R$6)/5)</f>
        <v/>
      </c>
      <c r="O8" s="64">
        <f>($C$5*Params!K10)</f>
        <v/>
      </c>
      <c r="P8" s="54">
        <f>(O8*N8)</f>
        <v/>
      </c>
    </row>
    <row r="9">
      <c r="B9" s="19" t="n">
        <v>196.03891277</v>
      </c>
      <c r="C9" s="64">
        <f>(D9/B9)</f>
        <v/>
      </c>
      <c r="D9" s="54" t="n">
        <v>1.130011</v>
      </c>
      <c r="N9" s="19">
        <f>(($B$5+$R$6)/5)</f>
        <v/>
      </c>
      <c r="O9" s="64">
        <f>($C$5*Params!K11)</f>
        <v/>
      </c>
      <c r="P9" s="54">
        <f>(O9*N9)</f>
        <v/>
      </c>
    </row>
    <row r="10">
      <c r="B10" s="19" t="n">
        <v>197.79050008</v>
      </c>
      <c r="C10" s="64">
        <f>(D10/B10)</f>
        <v/>
      </c>
      <c r="D10" s="54" t="n">
        <v>0.85006</v>
      </c>
    </row>
    <row r="11">
      <c r="B11" s="19" t="n">
        <v>191.37734579</v>
      </c>
      <c r="C11" s="64">
        <f>(D11/B11)</f>
        <v/>
      </c>
      <c r="D11" s="54" t="n">
        <v>0.737757</v>
      </c>
    </row>
    <row r="12">
      <c r="F12" t="inlineStr">
        <is>
          <t>Moy</t>
        </is>
      </c>
      <c r="G12" s="64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230.6865201692062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(B5+B13+B9)</f>
        <v/>
      </c>
      <c r="S5" s="54">
        <f>(T5/R5)</f>
        <v/>
      </c>
      <c r="T5" s="54">
        <f>(D5+D13+D9)</f>
        <v/>
      </c>
    </row>
    <row r="6">
      <c r="B6" s="65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5">
        <f>(B6)</f>
        <v/>
      </c>
      <c r="S6" s="54">
        <f>(C6)</f>
        <v/>
      </c>
      <c r="T6" s="54">
        <f>(R6*S6)</f>
        <v/>
      </c>
    </row>
    <row r="7">
      <c r="B7" s="65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5">
        <f>(B7+B8+B10)</f>
        <v/>
      </c>
      <c r="S7" s="54">
        <f>(C7)</f>
        <v/>
      </c>
      <c r="T7" s="54">
        <f>(R7*S7)</f>
        <v/>
      </c>
    </row>
    <row r="8">
      <c r="B8" s="65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5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5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5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5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0.00216177</v>
      </c>
      <c r="C10" s="56" t="n">
        <v>0</v>
      </c>
      <c r="D10" s="26" t="n">
        <v>0</v>
      </c>
      <c r="E10" s="54">
        <f>(B10*J3)</f>
        <v/>
      </c>
      <c r="P10" s="54" t="n"/>
      <c r="R10" s="65">
        <f>B14+B15</f>
        <v/>
      </c>
      <c r="S10" s="54" t="n">
        <v>0</v>
      </c>
      <c r="T10" s="55">
        <f>D14+D15</f>
        <v/>
      </c>
    </row>
    <row r="11">
      <c r="B11" s="65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5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5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5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5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5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5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7" t="n">
        <v>0.09762015336226297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0.27164976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6.068208658341525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0.07004311000000001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49.20198846178145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0.00293541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4.914163837169152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0.00221894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2.305841857794544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0.01729505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43820.61333370149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0.00034823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15.61616451299433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0.00228054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73.44630733820449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0.0010859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5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5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5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5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1.061189499360458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6" t="n">
        <v>0.05556893</v>
      </c>
      <c r="C6" s="56" t="n">
        <v>0</v>
      </c>
      <c r="D6" s="26">
        <f>(B6*C6)</f>
        <v/>
      </c>
      <c r="E6" s="54">
        <f>(B6*J3)</f>
        <v/>
      </c>
    </row>
    <row r="7">
      <c r="B7" s="65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0.0002231263667275394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4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4837.83379242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0.8326955705531183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0.31606371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0.7415779596492339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0.32704104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2.370532004712644</v>
      </c>
      <c r="M3" t="inlineStr">
        <is>
          <t>Objectif :</t>
        </is>
      </c>
      <c r="N3" s="24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0.09966046000000001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8" t="n">
        <v>9.867860913253586e-06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8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256.46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abSelected="1" topLeftCell="A7" workbookViewId="0">
      <selection activeCell="R23" sqref="R2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64.26315155161706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0.06149183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0.1053097073764907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0.23961689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6.068426789274696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0.00253355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5" sqref="L22:M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0.6340148122785945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0.77885317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0.1675755982709904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0.8318715736601051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0.004232800692378085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0.5368884021113474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0.006714441871690459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(-308/3)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0.4484960329514549</v>
      </c>
      <c r="M3" t="inlineStr">
        <is>
          <t>Objectif :</t>
        </is>
      </c>
      <c r="N3" s="24">
        <f>(INDEX(N5:N21,MATCH(MAX(O6),O5:O21,0))/0.9)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0.70715256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2*($B$13-B10)/5-N6</f>
        <v/>
      </c>
      <c r="O7" s="54">
        <f>($S$7*Params!K9)</f>
        <v/>
      </c>
      <c r="P7" s="54">
        <f>(O7*N7)</f>
        <v/>
      </c>
      <c r="R7" s="29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0.1553183828529431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0.5591861299999999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2023-12-06T21:16:22Z</dcterms:modified>
  <cp:lastModifiedBy>Tiko</cp:lastModifiedBy>
</cp:coreProperties>
</file>