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9"/>
  <c r="Q2" l="1"/>
  <c r="C44" l="1"/>
  <c r="C43" l="1"/>
  <c r="C46" l="1"/>
  <c r="C37"/>
  <c r="C45"/>
  <c r="C27"/>
  <c r="C17"/>
  <c r="C16" l="1"/>
  <c r="C50" l="1"/>
  <c r="C40" l="1"/>
  <c r="C30" l="1"/>
  <c r="C47"/>
  <c r="C31"/>
  <c r="C41"/>
  <c r="C32"/>
  <c r="C49" l="1"/>
  <c r="C42"/>
  <c r="C39"/>
  <c r="C24"/>
  <c r="C25"/>
  <c r="C33" l="1"/>
  <c r="C23"/>
  <c r="C20"/>
  <c r="C15"/>
  <c r="C19"/>
  <c r="C34" l="1"/>
  <c r="C35"/>
  <c r="C36"/>
  <c r="C28"/>
  <c r="C12"/>
  <c r="C21"/>
  <c r="C13" l="1"/>
  <c r="C14" l="1"/>
  <c r="C22" l="1"/>
  <c r="C48" l="1"/>
  <c r="C7" l="1"/>
  <c r="D35" l="1"/>
  <c r="D46"/>
  <c r="M8"/>
  <c r="D39"/>
  <c r="D31"/>
  <c r="D29"/>
  <c r="D44"/>
  <c r="D36"/>
  <c r="D43"/>
  <c r="N8"/>
  <c r="D38"/>
  <c r="D12"/>
  <c r="D27"/>
  <c r="D30"/>
  <c r="D20"/>
  <c r="D15"/>
  <c r="M9"/>
  <c r="D19"/>
  <c r="D32"/>
  <c r="D33"/>
  <c r="D47"/>
  <c r="D41"/>
  <c r="D7"/>
  <c r="E7" s="1"/>
  <c r="D21"/>
  <c r="D16"/>
  <c r="N9"/>
  <c r="D26"/>
  <c r="D34"/>
  <c r="D17"/>
  <c r="D25"/>
  <c r="D42"/>
  <c r="D40"/>
  <c r="D37"/>
  <c r="D49"/>
  <c r="D14"/>
  <c r="D18"/>
  <c r="D28"/>
  <c r="Q3"/>
  <c r="D22"/>
  <c r="D13"/>
  <c r="D24"/>
  <c r="D45"/>
  <c r="D50"/>
  <c r="D23"/>
  <c r="D48"/>
  <c r="M10" l="1"/>
  <c r="N10"/>
  <c r="M11" l="1"/>
  <c r="N11"/>
  <c r="M12" l="1"/>
  <c r="N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M32" l="1"/>
  <c r="N32"/>
  <c r="N33" l="1"/>
  <c r="M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<sst xmlns="http://schemas.openxmlformats.org/spreadsheetml/2006/main" count="97" uniqueCount="60">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</sst>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955.65605233940312</c:v>
                </c:pt>
                <c:pt idx="1">
                  <c:v>855.36943460035718</c:v>
                </c:pt>
                <c:pt idx="2">
                  <c:v>192.16599108332403</c:v>
                </c:pt>
                <c:pt idx="3">
                  <c:v>711.82461843193391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955.65605233940312</v>
          </cell>
        </row>
      </sheetData>
      <sheetData sheetId="1">
        <row r="4">
          <cell r="J4">
            <v>855.36943460035718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0.62125795426518438</v>
          </cell>
        </row>
      </sheetData>
      <sheetData sheetId="4">
        <row r="46">
          <cell r="M46">
            <v>79.390000000000015</v>
          </cell>
          <cell r="O46">
            <v>0.83327483796499813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31.17906136136974</v>
          </cell>
        </row>
      </sheetData>
      <sheetData sheetId="8">
        <row r="4">
          <cell r="J4">
            <v>6.9282715344807011</v>
          </cell>
        </row>
      </sheetData>
      <sheetData sheetId="9">
        <row r="4">
          <cell r="J4">
            <v>17.478441874519966</v>
          </cell>
        </row>
      </sheetData>
      <sheetData sheetId="10">
        <row r="4">
          <cell r="J4">
            <v>10.896383547838157</v>
          </cell>
        </row>
      </sheetData>
      <sheetData sheetId="11">
        <row r="4">
          <cell r="J4">
            <v>35.399736676537486</v>
          </cell>
        </row>
      </sheetData>
      <sheetData sheetId="12">
        <row r="4">
          <cell r="J4">
            <v>2.1631617239831358</v>
          </cell>
        </row>
      </sheetData>
      <sheetData sheetId="13">
        <row r="4">
          <cell r="J4">
            <v>142.48420333972371</v>
          </cell>
        </row>
      </sheetData>
      <sheetData sheetId="14">
        <row r="4">
          <cell r="J4">
            <v>4.8191123523137405</v>
          </cell>
        </row>
      </sheetData>
      <sheetData sheetId="15">
        <row r="4">
          <cell r="J4">
            <v>31.003259595420172</v>
          </cell>
        </row>
      </sheetData>
      <sheetData sheetId="16">
        <row r="4">
          <cell r="J4">
            <v>3.9729476698636388</v>
          </cell>
        </row>
      </sheetData>
      <sheetData sheetId="17">
        <row r="4">
          <cell r="J4">
            <v>7.2968445306447718</v>
          </cell>
        </row>
      </sheetData>
      <sheetData sheetId="18">
        <row r="4">
          <cell r="J4">
            <v>8.6286197238952109</v>
          </cell>
        </row>
      </sheetData>
      <sheetData sheetId="19">
        <row r="4">
          <cell r="J4">
            <v>9.3717931693509282</v>
          </cell>
        </row>
      </sheetData>
      <sheetData sheetId="20">
        <row r="4">
          <cell r="J4">
            <v>11.988288564235539</v>
          </cell>
        </row>
      </sheetData>
      <sheetData sheetId="21">
        <row r="4">
          <cell r="J4">
            <v>1.3294769406317544</v>
          </cell>
        </row>
      </sheetData>
      <sheetData sheetId="22">
        <row r="4">
          <cell r="J4">
            <v>27.571253303858974</v>
          </cell>
        </row>
      </sheetData>
      <sheetData sheetId="23">
        <row r="4">
          <cell r="J4">
            <v>33.876382140937281</v>
          </cell>
        </row>
      </sheetData>
      <sheetData sheetId="24">
        <row r="4">
          <cell r="J4">
            <v>24.276969604982487</v>
          </cell>
        </row>
      </sheetData>
      <sheetData sheetId="25">
        <row r="4">
          <cell r="J4">
            <v>28.390438314431702</v>
          </cell>
        </row>
      </sheetData>
      <sheetData sheetId="26">
        <row r="4">
          <cell r="J4">
            <v>3.6782232645434685</v>
          </cell>
        </row>
      </sheetData>
      <sheetData sheetId="27">
        <row r="4">
          <cell r="J4">
            <v>192.16599108332403</v>
          </cell>
        </row>
      </sheetData>
      <sheetData sheetId="28">
        <row r="4">
          <cell r="J4">
            <v>0.73785627894117045</v>
          </cell>
        </row>
      </sheetData>
      <sheetData sheetId="29">
        <row r="4">
          <cell r="J4">
            <v>10.985934340431633</v>
          </cell>
        </row>
      </sheetData>
      <sheetData sheetId="30">
        <row r="4">
          <cell r="J4">
            <v>15.302957790295137</v>
          </cell>
        </row>
      </sheetData>
      <sheetData sheetId="31">
        <row r="4">
          <cell r="J4">
            <v>4.5197773761692206</v>
          </cell>
        </row>
      </sheetData>
      <sheetData sheetId="32">
        <row r="4">
          <cell r="J4">
            <v>2.5612073879652879</v>
          </cell>
        </row>
      </sheetData>
      <sheetData sheetId="33">
        <row r="4">
          <cell r="J4">
            <v>1.6327690014804421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topLeftCell="A7" workbookViewId="0">
      <selection activeCell="B21" sqref="B21:D21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2.8239027782946506E-2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2738.7628424908266</v>
      </c>
      <c r="D7" s="20">
        <f>(C7*[1]Feuil1!$K$2-C4)/C4</f>
        <v>2.9610091161964846E-2</v>
      </c>
      <c r="E7" s="31">
        <f>C7-C7/(1+D7)</f>
        <v>78.762842490826188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955.65605233940312</v>
      </c>
    </row>
    <row r="9" spans="2:20">
      <c r="M9" s="17" t="str">
        <f>IF(C13&gt;C7*[2]Params!F8,B13,"Others")</f>
        <v>BTC</v>
      </c>
      <c r="N9" s="18">
        <f>IF(C13&gt;C7*0.1,C13,C7)</f>
        <v>855.36943460035718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192.16599108332403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711.82461843193391</v>
      </c>
    </row>
    <row r="12" spans="2:20">
      <c r="B12" s="7" t="s">
        <v>19</v>
      </c>
      <c r="C12" s="1">
        <f>[2]ETH!J4</f>
        <v>955.65605233940312</v>
      </c>
      <c r="D12" s="20">
        <f>C12/$C$7</f>
        <v>0.34893713231126694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855.36943460035718</v>
      </c>
      <c r="D13" s="20">
        <f t="shared" ref="D13:D50" si="0">C13/$C$7</f>
        <v>0.31231964350094038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192.16599108332403</v>
      </c>
      <c r="D14" s="20">
        <f t="shared" si="0"/>
        <v>7.0165254216956782E-2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142.48420333972371</v>
      </c>
      <c r="D15" s="20">
        <f t="shared" si="0"/>
        <v>5.202502426611659E-2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2.8987540932093658E-2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2.5248626470012296E-2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1.3703267554874353E-2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35.399736676537486</v>
      </c>
      <c r="D19" s="20">
        <f>C19/$C$7</f>
        <v>1.2925447989626745E-2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33.876382140937281</v>
      </c>
      <c r="D20" s="20">
        <f t="shared" si="0"/>
        <v>1.2369228038061038E-2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31.003259595420172</v>
      </c>
      <c r="D21" s="20">
        <f t="shared" si="0"/>
        <v>1.1320169499314366E-2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31.17906136136974</v>
      </c>
      <c r="D22" s="20">
        <f t="shared" si="0"/>
        <v>1.1384359710756582E-2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28.390438314431702</v>
      </c>
      <c r="D23" s="20">
        <f t="shared" si="0"/>
        <v>1.0366154335806385E-2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27.571253303858974</v>
      </c>
      <c r="D24" s="20">
        <f t="shared" si="0"/>
        <v>1.0067046651904955E-2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24.276969604982487</v>
      </c>
      <c r="D25" s="20">
        <f t="shared" si="0"/>
        <v>8.8642102296463444E-3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8.5220960493143458E-3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8.2762429499196738E-3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17.478441874519966</v>
      </c>
      <c r="D28" s="20">
        <f t="shared" si="0"/>
        <v>6.3818749120401466E-3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16.47</v>
      </c>
      <c r="D29" s="20">
        <f t="shared" si="0"/>
        <v>6.0136641787578091E-3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15.302957790295137</v>
      </c>
      <c r="D30" s="20">
        <f t="shared" si="0"/>
        <v>5.5875439643315499E-3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11.988288564235539</v>
      </c>
      <c r="D31" s="20">
        <f t="shared" si="0"/>
        <v>4.3772642078539863E-3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10.896383547838157</v>
      </c>
      <c r="D32" s="20">
        <f t="shared" si="0"/>
        <v>3.9785787140036583E-3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10.985934340431633</v>
      </c>
      <c r="D33" s="20">
        <f t="shared" si="0"/>
        <v>4.0112762485269588E-3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9.3717931693509282</v>
      </c>
      <c r="D34" s="20">
        <f t="shared" si="0"/>
        <v>3.4219075211446748E-3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8.6286197238952109</v>
      </c>
      <c r="D35" s="20">
        <f t="shared" si="0"/>
        <v>3.1505538157687754E-3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7.2968445306447718</v>
      </c>
      <c r="D36" s="20">
        <f t="shared" si="0"/>
        <v>2.6642849163268549E-3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6.9282715344807011</v>
      </c>
      <c r="D37" s="20">
        <f t="shared" si="0"/>
        <v>2.529708460693017E-3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1.9716931733632162E-3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4.8191123523137405</v>
      </c>
      <c r="D39" s="20">
        <f t="shared" si="0"/>
        <v>1.7595946160606207E-3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4.5197773761692206</v>
      </c>
      <c r="D40" s="20">
        <f t="shared" si="0"/>
        <v>1.6502989255026594E-3</v>
      </c>
    </row>
    <row r="41" spans="2:14">
      <c r="B41" s="22" t="s">
        <v>33</v>
      </c>
      <c r="C41" s="1">
        <f>[2]EGLD!$J$4</f>
        <v>3.9729476698636388</v>
      </c>
      <c r="D41" s="20">
        <f t="shared" si="0"/>
        <v>1.4506358886665616E-3</v>
      </c>
    </row>
    <row r="42" spans="2:14">
      <c r="B42" s="22" t="s">
        <v>56</v>
      </c>
      <c r="C42" s="9">
        <f>[2]SHIB!$J$4</f>
        <v>3.6782232645434685</v>
      </c>
      <c r="D42" s="20">
        <f t="shared" si="0"/>
        <v>1.3430236482974297E-3</v>
      </c>
    </row>
    <row r="43" spans="2:14">
      <c r="B43" s="22" t="s">
        <v>50</v>
      </c>
      <c r="C43" s="9">
        <f>[2]KAVA!$J$4</f>
        <v>2.5612073879652879</v>
      </c>
      <c r="D43" s="20">
        <f t="shared" si="0"/>
        <v>9.3516946711455409E-4</v>
      </c>
    </row>
    <row r="44" spans="2:14">
      <c r="B44" s="22" t="s">
        <v>36</v>
      </c>
      <c r="C44" s="9">
        <f>[2]AMP!$J$4</f>
        <v>2.1631617239831358</v>
      </c>
      <c r="D44" s="20">
        <f t="shared" si="0"/>
        <v>7.8983170445521373E-4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6.195474736530362E-4</v>
      </c>
    </row>
    <row r="46" spans="2:14">
      <c r="B46" s="22" t="s">
        <v>40</v>
      </c>
      <c r="C46" s="9">
        <f>[2]SHPING!$J$4</f>
        <v>1.6327690014804421</v>
      </c>
      <c r="D46" s="20">
        <f t="shared" si="0"/>
        <v>5.9617027664778935E-4</v>
      </c>
    </row>
    <row r="47" spans="2:14">
      <c r="B47" s="22" t="s">
        <v>23</v>
      </c>
      <c r="C47" s="9">
        <f>[2]LUNA!J4</f>
        <v>1.3294769406317544</v>
      </c>
      <c r="D47" s="20">
        <f t="shared" si="0"/>
        <v>4.8542974221989698E-4</v>
      </c>
    </row>
    <row r="48" spans="2:14">
      <c r="B48" s="7" t="s">
        <v>28</v>
      </c>
      <c r="C48" s="1">
        <f>[2]ATLAS!O46</f>
        <v>0.83327483796499813</v>
      </c>
      <c r="D48" s="20">
        <f t="shared" si="0"/>
        <v>3.0425227954646792E-4</v>
      </c>
    </row>
    <row r="49" spans="2:4">
      <c r="B49" s="22" t="s">
        <v>43</v>
      </c>
      <c r="C49" s="9">
        <f>[2]TRX!$J$4</f>
        <v>0.73785627894117045</v>
      </c>
      <c r="D49" s="20">
        <f t="shared" si="0"/>
        <v>2.6941225705768348E-4</v>
      </c>
    </row>
    <row r="50" spans="2:4">
      <c r="B50" s="7" t="s">
        <v>25</v>
      </c>
      <c r="C50" s="1">
        <f>[2]POLIS!J4</f>
        <v>0.62125795426518438</v>
      </c>
      <c r="D50" s="20">
        <f t="shared" si="0"/>
        <v>2.268389013559743E-4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2023-07-31T19:37:33Z</dcterms:modified>
</cp:coreProperties>
</file>