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<sst xmlns="http://schemas.openxmlformats.org/spreadsheetml/2006/main" count="102" uniqueCount="62">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</sst>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1219.4766160311622</c:v>
                </c:pt>
                <c:pt idx="1">
                  <c:v>1254.8534309659776</c:v>
                </c:pt>
                <c:pt idx="2">
                  <c:v>343.31</c:v>
                </c:pt>
                <c:pt idx="3">
                  <c:v>282.7577034172204</c:v>
                </c:pt>
                <c:pt idx="4">
                  <c:v>1013.7898265804886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1254.8534309659776</v>
          </cell>
        </row>
      </sheetData>
      <sheetData sheetId="1">
        <row r="4">
          <cell r="J4">
            <v>1219.4766160311622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3.3921174415693409</v>
          </cell>
        </row>
      </sheetData>
      <sheetData sheetId="4">
        <row r="47">
          <cell r="M47">
            <v>114.85</v>
          </cell>
          <cell r="O47">
            <v>1.7415321686181073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43.071155571588605</v>
          </cell>
        </row>
      </sheetData>
      <sheetData sheetId="8">
        <row r="4">
          <cell r="J4">
            <v>12.512298682196976</v>
          </cell>
        </row>
      </sheetData>
      <sheetData sheetId="9">
        <row r="4">
          <cell r="J4">
            <v>22.338733061354151</v>
          </cell>
        </row>
      </sheetData>
      <sheetData sheetId="10">
        <row r="4">
          <cell r="J4">
            <v>13.552002397296015</v>
          </cell>
        </row>
      </sheetData>
      <sheetData sheetId="11">
        <row r="4">
          <cell r="J4">
            <v>54.810762623859453</v>
          </cell>
        </row>
      </sheetData>
      <sheetData sheetId="12">
        <row r="4">
          <cell r="J4">
            <v>3.8644804129370609</v>
          </cell>
        </row>
      </sheetData>
      <sheetData sheetId="13">
        <row r="4">
          <cell r="J4">
            <v>172.80099652194158</v>
          </cell>
        </row>
      </sheetData>
      <sheetData sheetId="14">
        <row r="4">
          <cell r="J4">
            <v>5.7573527308443335</v>
          </cell>
        </row>
      </sheetData>
      <sheetData sheetId="15">
        <row r="4">
          <cell r="J4">
            <v>40.259834413671477</v>
          </cell>
        </row>
      </sheetData>
      <sheetData sheetId="16">
        <row r="4">
          <cell r="J4">
            <v>5.8185665635193455</v>
          </cell>
        </row>
      </sheetData>
      <sheetData sheetId="17">
        <row r="4">
          <cell r="J4">
            <v>13.673442845607902</v>
          </cell>
        </row>
      </sheetData>
      <sheetData sheetId="18">
        <row r="4">
          <cell r="J4">
            <v>12.062824945721148</v>
          </cell>
        </row>
      </sheetData>
      <sheetData sheetId="19">
        <row r="4">
          <cell r="J4">
            <v>7.9894602576863942</v>
          </cell>
        </row>
      </sheetData>
      <sheetData sheetId="20">
        <row r="4">
          <cell r="J4">
            <v>11.725396762658102</v>
          </cell>
        </row>
      </sheetData>
      <sheetData sheetId="21">
        <row r="4">
          <cell r="J4">
            <v>3.9336446557472997</v>
          </cell>
        </row>
      </sheetData>
      <sheetData sheetId="22">
        <row r="4">
          <cell r="J4">
            <v>21.418303740687968</v>
          </cell>
        </row>
      </sheetData>
      <sheetData sheetId="23">
        <row r="4">
          <cell r="J4">
            <v>47.650255748211002</v>
          </cell>
        </row>
      </sheetData>
      <sheetData sheetId="24">
        <row r="4">
          <cell r="J4">
            <v>39.587336459196351</v>
          </cell>
        </row>
      </sheetData>
      <sheetData sheetId="25">
        <row r="4">
          <cell r="J4">
            <v>43.387141198566255</v>
          </cell>
        </row>
      </sheetData>
      <sheetData sheetId="26">
        <row r="4">
          <cell r="J4">
            <v>4.2613889288844664</v>
          </cell>
        </row>
      </sheetData>
      <sheetData sheetId="27">
        <row r="4">
          <cell r="J4">
            <v>282.7577034172204</v>
          </cell>
        </row>
      </sheetData>
      <sheetData sheetId="28">
        <row r="4">
          <cell r="J4">
            <v>0.95480231577758323</v>
          </cell>
        </row>
      </sheetData>
      <sheetData sheetId="29">
        <row r="4">
          <cell r="J4">
            <v>12.411954313315801</v>
          </cell>
        </row>
      </sheetData>
      <sheetData sheetId="30">
        <row r="4">
          <cell r="J4">
            <v>19.206027140076745</v>
          </cell>
        </row>
      </sheetData>
      <sheetData sheetId="31">
        <row r="4">
          <cell r="J4">
            <v>4.4791153090991607</v>
          </cell>
        </row>
      </sheetData>
      <sheetData sheetId="32">
        <row r="4">
          <cell r="J4">
            <v>2.3903838094297551</v>
          </cell>
        </row>
      </sheetData>
      <sheetData sheetId="33">
        <row r="4">
          <cell r="J4">
            <v>2.549889525721615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55</f>
        <v>55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446.59000000000003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0.10763256119808033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4149.2090778934762</v>
      </c>
      <c r="D7" s="20">
        <f>(C7*[1]Feuil1!$K$2-C4)/C4</f>
        <v>0.48757303101038285</v>
      </c>
      <c r="E7" s="31">
        <f>C7-C7/(1+D7)</f>
        <v>1359.9617660655194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1219.4766160311622</v>
      </c>
    </row>
    <row r="9" spans="2:20">
      <c r="M9" s="17" t="str">
        <f>IF(C13&gt;C7*[2]Params!F8,B13,"Others")</f>
        <v>ETH</v>
      </c>
      <c r="N9" s="18">
        <f>IF(C13&gt;C7*0.1,C13,C7)</f>
        <v>1254.8534309659776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282.7577034172204</v>
      </c>
    </row>
    <row r="12" spans="2:20">
      <c r="B12" s="7" t="s">
        <v>4</v>
      </c>
      <c r="C12" s="1">
        <f>[2]BTC!J4</f>
        <v>1219.4766160311622</v>
      </c>
      <c r="D12" s="20">
        <f>C12/$C$7</f>
        <v>0.29390580063279959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1013.7898265804886</v>
      </c>
    </row>
    <row r="13" spans="2:20">
      <c r="B13" s="7" t="s">
        <v>19</v>
      </c>
      <c r="C13" s="1">
        <f>[2]ETH!J4</f>
        <v>1254.8534309659776</v>
      </c>
      <c r="D13" s="20">
        <f t="shared" ref="D13:D50" si="0">C13/$C$7</f>
        <v>0.30243195929838701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8.274107029918483E-2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282.7577034172204</v>
      </c>
      <c r="D15" s="20">
        <f t="shared" si="0"/>
        <v>6.8147374140223968E-2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172.80099652194158</v>
      </c>
      <c r="D16" s="20">
        <f t="shared" si="0"/>
        <v>4.1646731528330552E-2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3.0929589452862005E-2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2.7679974145411953E-2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1.507516223592092E-2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55</v>
      </c>
      <c r="D20" s="20">
        <f t="shared" si="0"/>
        <v>1.3255538336940858E-2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54.810762623859453</v>
      </c>
      <c r="D21" s="20">
        <f t="shared" si="0"/>
        <v>1.3209930277046074E-2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47.650255748211002</v>
      </c>
      <c r="D22" s="20">
        <f t="shared" si="0"/>
        <v>1.1484178033371772E-2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1.163595256195463E-2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43.071155571588605</v>
      </c>
      <c r="D24" s="20">
        <f t="shared" si="0"/>
        <v>1.0380570070827938E-2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43.387141198566255</v>
      </c>
      <c r="D25" s="20">
        <f t="shared" si="0"/>
        <v>1.0456725699779294E-2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40.259834413671477</v>
      </c>
      <c r="D26" s="20">
        <f t="shared" si="0"/>
        <v>9.7030141547147838E-3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39.587336459196351</v>
      </c>
      <c r="D27" s="20">
        <f t="shared" si="0"/>
        <v>9.540935565313706E-3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22.338733061354151</v>
      </c>
      <c r="D28" s="20">
        <f t="shared" si="0"/>
        <v>5.3838533180630577E-3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21.418303740687968</v>
      </c>
      <c r="D29" s="20">
        <f t="shared" si="0"/>
        <v>5.1620208426715114E-3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19.206027140076745</v>
      </c>
      <c r="D30" s="20">
        <f t="shared" si="0"/>
        <v>4.6288405282838884E-3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13.552002397296015</v>
      </c>
      <c r="D31" s="20">
        <f t="shared" si="0"/>
        <v>3.2661652239940313E-3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12.512298682196976</v>
      </c>
      <c r="D32" s="20">
        <f t="shared" si="0"/>
        <v>3.015586452093029E-3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12.062824945721148</v>
      </c>
      <c r="D33" s="20">
        <f t="shared" si="0"/>
        <v>2.9072588821784221E-3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12.411954313315801</v>
      </c>
      <c r="D34" s="20">
        <f t="shared" si="0"/>
        <v>2.9914024770275644E-3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11.725396762658102</v>
      </c>
      <c r="D35" s="20">
        <f t="shared" si="0"/>
        <v>2.8259353873319399E-3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13.673442845607902</v>
      </c>
      <c r="D36" s="20">
        <f t="shared" si="0"/>
        <v>3.2954335606895499E-3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2.5306027734159822E-3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7.9894602576863942</v>
      </c>
      <c r="D38" s="20">
        <f t="shared" si="0"/>
        <v>1.9255381224950433E-3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5.8185665635193455</v>
      </c>
      <c r="D39" s="20">
        <f t="shared" si="0"/>
        <v>1.4023314936140528E-3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5.7573527308443335</v>
      </c>
      <c r="D40" s="20">
        <f t="shared" si="0"/>
        <v>1.3875783607817855E-3</v>
      </c>
    </row>
    <row r="41" spans="2:14">
      <c r="B41" s="22" t="s">
        <v>37</v>
      </c>
      <c r="C41" s="9">
        <f>[2]GRT!$J$4</f>
        <v>4.4791153090991607</v>
      </c>
      <c r="D41" s="20">
        <f t="shared" si="0"/>
        <v>1.0795106308244113E-3</v>
      </c>
    </row>
    <row r="42" spans="2:14">
      <c r="B42" s="22" t="s">
        <v>56</v>
      </c>
      <c r="C42" s="9">
        <f>[2]SHIB!$J$4</f>
        <v>4.2613889288844664</v>
      </c>
      <c r="D42" s="20">
        <f t="shared" si="0"/>
        <v>1.0270364420989705E-3</v>
      </c>
    </row>
    <row r="43" spans="2:14">
      <c r="B43" s="22" t="s">
        <v>23</v>
      </c>
      <c r="C43" s="9">
        <f>[2]LUNA!J4</f>
        <v>3.9336446557472997</v>
      </c>
      <c r="D43" s="20">
        <f t="shared" si="0"/>
        <v>9.4804686433019739E-4</v>
      </c>
    </row>
    <row r="44" spans="2:14">
      <c r="B44" s="22" t="s">
        <v>36</v>
      </c>
      <c r="C44" s="9">
        <f>[2]AMP!$J$4</f>
        <v>3.8644804129370609</v>
      </c>
      <c r="D44" s="20">
        <f t="shared" si="0"/>
        <v>9.3137760483716814E-4</v>
      </c>
    </row>
    <row r="45" spans="2:14">
      <c r="B45" s="7" t="s">
        <v>25</v>
      </c>
      <c r="C45" s="1">
        <f>[2]POLIS!J4</f>
        <v>3.3921174415693409</v>
      </c>
      <c r="D45" s="20">
        <f t="shared" si="0"/>
        <v>8.175335052750571E-4</v>
      </c>
    </row>
    <row r="46" spans="2:14">
      <c r="B46" s="22" t="s">
        <v>40</v>
      </c>
      <c r="C46" s="9">
        <f>[2]SHPING!$J$4</f>
        <v>2.549889525721615</v>
      </c>
      <c r="D46" s="20">
        <f t="shared" si="0"/>
        <v>6.1454833387576018E-4</v>
      </c>
    </row>
    <row r="47" spans="2:14">
      <c r="B47" s="22" t="s">
        <v>50</v>
      </c>
      <c r="C47" s="9">
        <f>[2]KAVA!$J$4</f>
        <v>2.3903838094297551</v>
      </c>
      <c r="D47" s="20">
        <f t="shared" si="0"/>
        <v>5.7610589501634266E-4</v>
      </c>
    </row>
    <row r="48" spans="2:14">
      <c r="B48" s="7" t="s">
        <v>28</v>
      </c>
      <c r="C48" s="1">
        <f>[2]ATLAS!O47</f>
        <v>1.7415321686181073</v>
      </c>
      <c r="D48" s="20">
        <f t="shared" si="0"/>
        <v>4.1972629865696492E-4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4.0894386572137983E-4</v>
      </c>
    </row>
    <row r="50" spans="2:4">
      <c r="B50" s="22" t="s">
        <v>43</v>
      </c>
      <c r="C50" s="9">
        <f>[2]TRX!$J$4</f>
        <v>0.95480231577758323</v>
      </c>
      <c r="D50" s="20">
        <f t="shared" si="0"/>
        <v>2.3011670365435756E-4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2023-12-16T00:21:05Z</dcterms:modified>
</cp:coreProperties>
</file>