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N2" i="1"/>
  <c r="H2"/>
  <c r="C18" l="1"/>
  <c r="T2"/>
  <c r="C25" i="2" l="1"/>
  <c r="C26" i="1" l="1"/>
  <c r="C4"/>
  <c r="C38"/>
  <c r="C29"/>
  <c r="Q2" l="1"/>
  <c r="C44" l="1"/>
  <c r="C43" l="1"/>
  <c r="C46" l="1"/>
  <c r="C45"/>
  <c r="C27"/>
  <c r="C17"/>
  <c r="C16" l="1"/>
  <c r="C50" l="1"/>
  <c r="C40" l="1"/>
  <c r="C48" l="1"/>
  <c r="C23" l="1"/>
  <c r="C24"/>
  <c r="C47"/>
  <c r="C41"/>
  <c r="C15"/>
  <c r="C28"/>
  <c r="C33" l="1"/>
  <c r="C49"/>
  <c r="C42"/>
  <c r="C31"/>
  <c r="C34"/>
  <c r="C35"/>
  <c r="C36"/>
  <c r="C39"/>
  <c r="C32"/>
  <c r="C37"/>
  <c r="C25"/>
  <c r="C19"/>
  <c r="C12"/>
  <c r="C21" l="1"/>
  <c r="C22"/>
  <c r="C14"/>
  <c r="C20"/>
  <c r="C13" l="1"/>
  <c r="C30" l="1"/>
  <c r="C7" l="1"/>
  <c r="N9" l="1"/>
  <c r="D13"/>
  <c r="D36"/>
  <c r="D19"/>
  <c r="D25"/>
  <c r="Q3"/>
  <c r="D48"/>
  <c r="D44"/>
  <c r="D20"/>
  <c r="D7"/>
  <c r="E7" s="1"/>
  <c r="D42"/>
  <c r="D22"/>
  <c r="D46"/>
  <c r="N8"/>
  <c r="D33"/>
  <c r="D34"/>
  <c r="D18"/>
  <c r="D35"/>
  <c r="D43"/>
  <c r="D47"/>
  <c r="D17"/>
  <c r="D28"/>
  <c r="D15"/>
  <c r="M9"/>
  <c r="D39"/>
  <c r="D12"/>
  <c r="D41"/>
  <c r="D49"/>
  <c r="D45"/>
  <c r="M8"/>
  <c r="D38"/>
  <c r="D32"/>
  <c r="D26"/>
  <c r="D14"/>
  <c r="D50"/>
  <c r="D29"/>
  <c r="D21"/>
  <c r="D40"/>
  <c r="D23"/>
  <c r="D31"/>
  <c r="D27"/>
  <c r="D16"/>
  <c r="D37"/>
  <c r="D24"/>
  <c r="D30"/>
  <c r="N10" l="1"/>
  <c r="M10"/>
  <c r="M11" l="1"/>
  <c r="N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N33" l="1"/>
  <c r="M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<sst xmlns="http://schemas.openxmlformats.org/spreadsheetml/2006/main" count="97" uniqueCount="60">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</sst>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940.73017843053219</c:v>
                </c:pt>
                <c:pt idx="1">
                  <c:v>845.98820528847409</c:v>
                </c:pt>
                <c:pt idx="2">
                  <c:v>181.41124595432993</c:v>
                </c:pt>
                <c:pt idx="3">
                  <c:v>674.85136953265271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940.73017843053219</v>
          </cell>
        </row>
      </sheetData>
      <sheetData sheetId="1">
        <row r="4">
          <cell r="J4">
            <v>845.98820528847409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0.71200787305435598</v>
          </cell>
        </row>
      </sheetData>
      <sheetData sheetId="4">
        <row r="46">
          <cell r="M46">
            <v>79.390000000000015</v>
          </cell>
          <cell r="O46">
            <v>0.88804741956113808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29.638756310626711</v>
          </cell>
        </row>
      </sheetData>
      <sheetData sheetId="8">
        <row r="4">
          <cell r="J4">
            <v>6.7144328409027221</v>
          </cell>
        </row>
      </sheetData>
      <sheetData sheetId="9">
        <row r="4">
          <cell r="J4">
            <v>16.993906055979789</v>
          </cell>
        </row>
      </sheetData>
      <sheetData sheetId="10">
        <row r="4">
          <cell r="J4">
            <v>10.32591788550566</v>
          </cell>
        </row>
      </sheetData>
      <sheetData sheetId="11">
        <row r="4">
          <cell r="J4">
            <v>33.985947295980992</v>
          </cell>
        </row>
      </sheetData>
      <sheetData sheetId="12">
        <row r="4">
          <cell r="J4">
            <v>2.4495588070966536</v>
          </cell>
        </row>
      </sheetData>
      <sheetData sheetId="13">
        <row r="4">
          <cell r="J4">
            <v>142.90286337060519</v>
          </cell>
        </row>
      </sheetData>
      <sheetData sheetId="14">
        <row r="4">
          <cell r="J4">
            <v>4.5090400587971207</v>
          </cell>
        </row>
      </sheetData>
      <sheetData sheetId="15">
        <row r="4">
          <cell r="J4">
            <v>30.059344316900031</v>
          </cell>
        </row>
      </sheetData>
      <sheetData sheetId="16">
        <row r="4">
          <cell r="J4">
            <v>3.8351650210564809</v>
          </cell>
        </row>
      </sheetData>
      <sheetData sheetId="17">
        <row r="4">
          <cell r="J4">
            <v>6.8815809557276131</v>
          </cell>
        </row>
      </sheetData>
      <sheetData sheetId="18">
        <row r="4">
          <cell r="J4">
            <v>8.3714426465348684</v>
          </cell>
        </row>
      </sheetData>
      <sheetData sheetId="19">
        <row r="4">
          <cell r="J4">
            <v>8.7645472488887979</v>
          </cell>
        </row>
      </sheetData>
      <sheetData sheetId="20">
        <row r="4">
          <cell r="J4">
            <v>10.528328824960782</v>
          </cell>
        </row>
      </sheetData>
      <sheetData sheetId="21">
        <row r="4">
          <cell r="J4">
            <v>1.4279253872118056</v>
          </cell>
        </row>
      </sheetData>
      <sheetData sheetId="22">
        <row r="4">
          <cell r="J4">
            <v>26.665851387078934</v>
          </cell>
        </row>
      </sheetData>
      <sheetData sheetId="23">
        <row r="4">
          <cell r="J4">
            <v>32.699208148965589</v>
          </cell>
        </row>
      </sheetData>
      <sheetData sheetId="24">
        <row r="4">
          <cell r="J4">
            <v>23.594937074396157</v>
          </cell>
        </row>
      </sheetData>
      <sheetData sheetId="25">
        <row r="4">
          <cell r="J4">
            <v>27.66509018781311</v>
          </cell>
        </row>
      </sheetData>
      <sheetData sheetId="26">
        <row r="4">
          <cell r="J4">
            <v>3.8062271783344666</v>
          </cell>
        </row>
      </sheetData>
      <sheetData sheetId="27">
        <row r="4">
          <cell r="J4">
            <v>181.41124595432993</v>
          </cell>
        </row>
      </sheetData>
      <sheetData sheetId="28">
        <row r="4">
          <cell r="J4">
            <v>0.71342657162007517</v>
          </cell>
        </row>
      </sheetData>
      <sheetData sheetId="29">
        <row r="4">
          <cell r="J4">
            <v>10.309413199122883</v>
          </cell>
        </row>
      </sheetData>
      <sheetData sheetId="30">
        <row r="4">
          <cell r="J4">
            <v>22.29561182719905</v>
          </cell>
        </row>
      </sheetData>
      <sheetData sheetId="31">
        <row r="4">
          <cell r="J4">
            <v>4.3386068382746235</v>
          </cell>
        </row>
      </sheetData>
      <sheetData sheetId="32">
        <row r="4">
          <cell r="J4">
            <v>2.4702064452058679</v>
          </cell>
        </row>
      </sheetData>
      <sheetData sheetId="33">
        <row r="4">
          <cell r="J4">
            <v>1.617664371818244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13.11+0.42848323</f>
        <v>13.538483229999999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45.338483229999994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1.7000210181887028E-2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2666.9366287192229</v>
      </c>
      <c r="D7" s="20">
        <f>(C7*[1]Feuil1!$K$2-C4)/C4</f>
        <v>1.3747841326020372E-2</v>
      </c>
      <c r="E7" s="31">
        <f>C7-C7/(1+D7)</f>
        <v>36.167397949991937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940.73017843053219</v>
      </c>
    </row>
    <row r="9" spans="2:20">
      <c r="M9" s="17" t="str">
        <f>IF(C13&gt;C7*[2]Params!F8,B13,"Others")</f>
        <v>BTC</v>
      </c>
      <c r="N9" s="18">
        <f>IF(C13&gt;C7*0.1,C13,C7)</f>
        <v>845.98820528847409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181.41124595432993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674.85136953265271</v>
      </c>
    </row>
    <row r="12" spans="2:20">
      <c r="B12" s="7" t="s">
        <v>19</v>
      </c>
      <c r="C12" s="1">
        <f>[2]ETH!J4</f>
        <v>940.73017843053219</v>
      </c>
      <c r="D12" s="20">
        <f>C12/$C$7</f>
        <v>0.35273810719766185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845.98820528847409</v>
      </c>
      <c r="D13" s="20">
        <f t="shared" ref="D13:D50" si="0">C13/$C$7</f>
        <v>0.31721346363402486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181.41124595432993</v>
      </c>
      <c r="D14" s="20">
        <f t="shared" si="0"/>
        <v>6.8022330939843653E-2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142.90286337060519</v>
      </c>
      <c r="D15" s="20">
        <f t="shared" si="0"/>
        <v>5.3583149232620975E-2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2.9768236389676229E-2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2.5928625095680956E-2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13.538483229999999</v>
      </c>
      <c r="D18" s="20">
        <f>C18/$C$7</f>
        <v>5.0764172962376531E-3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33.985947295980992</v>
      </c>
      <c r="D19" s="20">
        <f>C19/$C$7</f>
        <v>1.2743440144021156E-2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32.699208148965589</v>
      </c>
      <c r="D20" s="20">
        <f t="shared" si="0"/>
        <v>1.22609618079561E-2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30.059344316900031</v>
      </c>
      <c r="D21" s="20">
        <f t="shared" si="0"/>
        <v>1.1271113079029484E-2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29.638756310626711</v>
      </c>
      <c r="D22" s="20">
        <f t="shared" si="0"/>
        <v>1.1113408542017179E-2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27.66509018781311</v>
      </c>
      <c r="D23" s="20">
        <f t="shared" si="0"/>
        <v>1.0373358665480953E-2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26.665851387078934</v>
      </c>
      <c r="D24" s="20">
        <f t="shared" si="0"/>
        <v>9.9986820458816145E-3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23.594937074396157</v>
      </c>
      <c r="D25" s="20">
        <f t="shared" si="0"/>
        <v>8.847205749214767E-3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15.33</v>
      </c>
      <c r="D26" s="20">
        <f t="shared" si="0"/>
        <v>5.7481680797800295E-3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8.4991395830624483E-3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16.993906055979789</v>
      </c>
      <c r="D28" s="20">
        <f t="shared" si="0"/>
        <v>6.372069689612756E-3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16.47</v>
      </c>
      <c r="D29" s="20">
        <f t="shared" si="0"/>
        <v>6.1756248058693463E-3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22.29561182719905</v>
      </c>
      <c r="D30" s="20">
        <f t="shared" si="0"/>
        <v>8.3600081033445312E-3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10.528328824960782</v>
      </c>
      <c r="D31" s="20">
        <f t="shared" si="0"/>
        <v>3.9477236585171264E-3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10.32591788550566</v>
      </c>
      <c r="D32" s="20">
        <f t="shared" si="0"/>
        <v>3.8718272396538376E-3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10.309413199122883</v>
      </c>
      <c r="D33" s="20">
        <f t="shared" si="0"/>
        <v>3.8656386087711071E-3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8.7645472488887979</v>
      </c>
      <c r="D34" s="20">
        <f t="shared" si="0"/>
        <v>3.2863725198816998E-3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8.3714426465348684</v>
      </c>
      <c r="D35" s="20">
        <f t="shared" si="0"/>
        <v>3.1389732160809511E-3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6.8815809557276131</v>
      </c>
      <c r="D36" s="20">
        <f t="shared" si="0"/>
        <v>2.5803316365385267E-3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6.7144328409027221</v>
      </c>
      <c r="D37" s="20">
        <f t="shared" si="0"/>
        <v>2.5176574383498867E-3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2.0247950183178184E-3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4.5090400587971207</v>
      </c>
      <c r="D39" s="20">
        <f t="shared" si="0"/>
        <v>1.6907188608236839E-3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4.3386068382746235</v>
      </c>
      <c r="D40" s="20">
        <f t="shared" si="0"/>
        <v>1.6268128726996442E-3</v>
      </c>
    </row>
    <row r="41" spans="2:14">
      <c r="B41" s="22" t="s">
        <v>33</v>
      </c>
      <c r="C41" s="1">
        <f>[2]EGLD!$J$4</f>
        <v>3.8351650210564809</v>
      </c>
      <c r="D41" s="20">
        <f t="shared" si="0"/>
        <v>1.4380413016781323E-3</v>
      </c>
    </row>
    <row r="42" spans="2:14">
      <c r="B42" s="22" t="s">
        <v>56</v>
      </c>
      <c r="C42" s="9">
        <f>[2]SHIB!$J$4</f>
        <v>3.8062271783344666</v>
      </c>
      <c r="D42" s="20">
        <f t="shared" si="0"/>
        <v>1.4271907091254657E-3</v>
      </c>
    </row>
    <row r="43" spans="2:14">
      <c r="B43" s="22" t="s">
        <v>50</v>
      </c>
      <c r="C43" s="9">
        <f>[2]KAVA!$J$4</f>
        <v>2.4702064452058679</v>
      </c>
      <c r="D43" s="20">
        <f t="shared" si="0"/>
        <v>9.2623364897581638E-4</v>
      </c>
    </row>
    <row r="44" spans="2:14">
      <c r="B44" s="22" t="s">
        <v>36</v>
      </c>
      <c r="C44" s="9">
        <f>[2]AMP!$J$4</f>
        <v>2.4495588070966536</v>
      </c>
      <c r="D44" s="20">
        <f t="shared" si="0"/>
        <v>9.184915684603412E-4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6.3623319044325128E-4</v>
      </c>
    </row>
    <row r="46" spans="2:14">
      <c r="B46" s="22" t="s">
        <v>40</v>
      </c>
      <c r="C46" s="9">
        <f>[2]SHPING!$J$4</f>
        <v>1.617664371818244</v>
      </c>
      <c r="D46" s="20">
        <f t="shared" si="0"/>
        <v>6.065627335866303E-4</v>
      </c>
    </row>
    <row r="47" spans="2:14">
      <c r="B47" s="22" t="s">
        <v>23</v>
      </c>
      <c r="C47" s="9">
        <f>[2]LUNA!J4</f>
        <v>1.4279253872118056</v>
      </c>
      <c r="D47" s="20">
        <f t="shared" si="0"/>
        <v>5.3541781676963072E-4</v>
      </c>
    </row>
    <row r="48" spans="2:14">
      <c r="B48" s="7" t="s">
        <v>28</v>
      </c>
      <c r="C48" s="1">
        <f>[2]ATLAS!O46</f>
        <v>0.88804741956113808</v>
      </c>
      <c r="D48" s="20">
        <f t="shared" si="0"/>
        <v>3.3298407243655299E-4</v>
      </c>
    </row>
    <row r="49" spans="2:4">
      <c r="B49" s="22" t="s">
        <v>43</v>
      </c>
      <c r="C49" s="9">
        <f>[2]TRX!$J$4</f>
        <v>0.71342657162007517</v>
      </c>
      <c r="D49" s="20">
        <f t="shared" si="0"/>
        <v>2.6750788299109045E-4</v>
      </c>
    </row>
    <row r="50" spans="2:4">
      <c r="B50" s="7" t="s">
        <v>25</v>
      </c>
      <c r="C50" s="1">
        <f>[2]POLIS!J4</f>
        <v>0.71200787305435598</v>
      </c>
      <c r="D50" s="20">
        <f t="shared" si="0"/>
        <v>2.6697592488213439E-4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2023-08-04T18:48:07Z</dcterms:modified>
</cp:coreProperties>
</file>