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<sst xmlns="http://schemas.openxmlformats.org/spreadsheetml/2006/main" count="97" uniqueCount="60">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</sst>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967.98106321865146</c:v>
                </c:pt>
                <c:pt idx="1">
                  <c:v>869.93878349889007</c:v>
                </c:pt>
                <c:pt idx="2">
                  <c:v>198.27316415174755</c:v>
                </c:pt>
                <c:pt idx="3">
                  <c:v>716.96532256756348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967.98106321865146</v>
          </cell>
        </row>
      </sheetData>
      <sheetData sheetId="1">
        <row r="4">
          <cell r="J4">
            <v>869.93878349889007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0.72647180672183431</v>
          </cell>
        </row>
      </sheetData>
      <sheetData sheetId="4">
        <row r="46">
          <cell r="M46">
            <v>79.390000000000015</v>
          </cell>
          <cell r="O46">
            <v>0.82523385406205385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30.125567663031319</v>
          </cell>
        </row>
      </sheetData>
      <sheetData sheetId="8">
        <row r="4">
          <cell r="J4">
            <v>7.3752287574770321</v>
          </cell>
        </row>
      </sheetData>
      <sheetData sheetId="9">
        <row r="4">
          <cell r="J4">
            <v>18.373722536873181</v>
          </cell>
        </row>
      </sheetData>
      <sheetData sheetId="10">
        <row r="4">
          <cell r="J4">
            <v>11.269406456697109</v>
          </cell>
        </row>
      </sheetData>
      <sheetData sheetId="11">
        <row r="4">
          <cell r="J4">
            <v>36.735542444679524</v>
          </cell>
        </row>
      </sheetData>
      <sheetData sheetId="12">
        <row r="4">
          <cell r="J4">
            <v>1.9577284577042646</v>
          </cell>
        </row>
      </sheetData>
      <sheetData sheetId="13">
        <row r="4">
          <cell r="J4">
            <v>138.77054189706271</v>
          </cell>
        </row>
      </sheetData>
      <sheetData sheetId="14">
        <row r="4">
          <cell r="J4">
            <v>4.2333332547446734</v>
          </cell>
        </row>
      </sheetData>
      <sheetData sheetId="15">
        <row r="4">
          <cell r="J4">
            <v>30.769684536717197</v>
          </cell>
        </row>
      </sheetData>
      <sheetData sheetId="16">
        <row r="4">
          <cell r="J4">
            <v>4.5118079393249939</v>
          </cell>
        </row>
      </sheetData>
      <sheetData sheetId="17">
        <row r="4">
          <cell r="J4">
            <v>6.1076929638646575</v>
          </cell>
        </row>
      </sheetData>
      <sheetData sheetId="18">
        <row r="4">
          <cell r="J4">
            <v>8.7029055976083232</v>
          </cell>
        </row>
      </sheetData>
      <sheetData sheetId="19">
        <row r="4">
          <cell r="J4">
            <v>8.2143696509096227</v>
          </cell>
        </row>
      </sheetData>
      <sheetData sheetId="20">
        <row r="4">
          <cell r="J4">
            <v>11.716046232378877</v>
          </cell>
        </row>
      </sheetData>
      <sheetData sheetId="21">
        <row r="4">
          <cell r="J4">
            <v>1.4354008206173956</v>
          </cell>
        </row>
      </sheetData>
      <sheetData sheetId="22">
        <row r="4">
          <cell r="J4">
            <v>30.254169125964108</v>
          </cell>
        </row>
      </sheetData>
      <sheetData sheetId="23">
        <row r="4">
          <cell r="J4">
            <v>36.335455589186346</v>
          </cell>
        </row>
      </sheetData>
      <sheetData sheetId="24">
        <row r="4">
          <cell r="J4">
            <v>25.453978487610435</v>
          </cell>
        </row>
      </sheetData>
      <sheetData sheetId="25">
        <row r="4">
          <cell r="J4">
            <v>29.170365991996952</v>
          </cell>
        </row>
      </sheetData>
      <sheetData sheetId="26">
        <row r="4">
          <cell r="J4">
            <v>3.4069474256274956</v>
          </cell>
        </row>
      </sheetData>
      <sheetData sheetId="27">
        <row r="4">
          <cell r="J4">
            <v>198.27316415174755</v>
          </cell>
        </row>
      </sheetData>
      <sheetData sheetId="28">
        <row r="4">
          <cell r="J4">
            <v>0.74190007880043018</v>
          </cell>
        </row>
      </sheetData>
      <sheetData sheetId="29">
        <row r="4">
          <cell r="J4">
            <v>10.063241576714947</v>
          </cell>
        </row>
      </sheetData>
      <sheetData sheetId="30">
        <row r="4">
          <cell r="J4">
            <v>16.054545138682641</v>
          </cell>
        </row>
      </sheetData>
      <sheetData sheetId="31">
        <row r="4">
          <cell r="J4">
            <v>4.8461912534417788</v>
          </cell>
        </row>
      </sheetData>
      <sheetData sheetId="32">
        <row r="4">
          <cell r="J4">
            <v>2.6675934977121596</v>
          </cell>
        </row>
      </sheetData>
      <sheetData sheetId="33">
        <row r="4">
          <cell r="J4">
            <v>1.7420322975015634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48" sqref="B48:D4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2.881419356411748E-2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2777.1035764696699</v>
      </c>
      <c r="D7" s="20">
        <f>(C7*[1]Feuil1!$K$2-C4)/C4</f>
        <v>3.242363536257567E-2</v>
      </c>
      <c r="E7" s="31">
        <f>C7-C7/(1+D7)</f>
        <v>87.215936020231766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967.98106321865146</v>
      </c>
    </row>
    <row r="9" spans="2:20">
      <c r="M9" s="17" t="str">
        <f>IF(C13&gt;C7*[2]Params!F8,B13,"Others")</f>
        <v>BTC</v>
      </c>
      <c r="N9" s="18">
        <f>IF(C13&gt;C7*0.1,C13,C7)</f>
        <v>869.93878349889007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198.27316415174755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716.96532256756348</v>
      </c>
    </row>
    <row r="12" spans="2:20">
      <c r="B12" s="7" t="s">
        <v>19</v>
      </c>
      <c r="C12" s="1">
        <f>[2]ETH!J4</f>
        <v>967.98106321865146</v>
      </c>
      <c r="D12" s="20">
        <f>C12/$C$7</f>
        <v>0.34855778207926097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869.93878349889007</v>
      </c>
      <c r="D13" s="20">
        <f t="shared" ref="D13:D50" si="0">C13/$C$7</f>
        <v>0.31325399271019633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198.27316415174755</v>
      </c>
      <c r="D14" s="20">
        <f t="shared" si="0"/>
        <v>7.1395667713552782E-2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138.77054189706271</v>
      </c>
      <c r="D15" s="20">
        <f t="shared" si="0"/>
        <v>4.9969523309415641E-2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2.85873385035652E-2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2.4900043551096276E-2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1.3514080035757674E-2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36.735542444679524</v>
      </c>
      <c r="D19" s="20">
        <f>C19/$C$7</f>
        <v>1.3228005882077596E-2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36.335455589186346</v>
      </c>
      <c r="D20" s="20">
        <f t="shared" si="0"/>
        <v>1.3083939647428265E-2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30.254169125964108</v>
      </c>
      <c r="D21" s="20">
        <f t="shared" si="0"/>
        <v>1.0894145030205908E-2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30.769684536717197</v>
      </c>
      <c r="D22" s="20">
        <f t="shared" si="0"/>
        <v>1.1079775632939288E-2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30.125567663031319</v>
      </c>
      <c r="D23" s="20">
        <f t="shared" si="0"/>
        <v>1.0847837264077764E-2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29.170365991996952</v>
      </c>
      <c r="D24" s="20">
        <f t="shared" si="0"/>
        <v>1.0503881180074356E-2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25.453978487610435</v>
      </c>
      <c r="D25" s="20">
        <f t="shared" si="0"/>
        <v>9.1656568747674264E-3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8.4044398623656837E-3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8.1619810145796418E-3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6.8956736659941233E-3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18.373722536873181</v>
      </c>
      <c r="D29" s="20">
        <f t="shared" si="0"/>
        <v>6.6161459344020439E-3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16.054545138682641</v>
      </c>
      <c r="D30" s="20">
        <f t="shared" si="0"/>
        <v>5.7810393802782177E-3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11.716046232378877</v>
      </c>
      <c r="D31" s="20">
        <f t="shared" si="0"/>
        <v>4.2188005991741356E-3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11.269406456697109</v>
      </c>
      <c r="D32" s="20">
        <f t="shared" si="0"/>
        <v>4.0579712446386631E-3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10.063241576714947</v>
      </c>
      <c r="D33" s="20">
        <f t="shared" si="0"/>
        <v>3.6236464718062897E-3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8.7029055976083232</v>
      </c>
      <c r="D34" s="20">
        <f t="shared" si="0"/>
        <v>3.1338066290893243E-3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8.2143696509096227</v>
      </c>
      <c r="D35" s="20">
        <f t="shared" si="0"/>
        <v>2.9578909913586856E-3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7.3752287574770321</v>
      </c>
      <c r="D36" s="20">
        <f t="shared" si="0"/>
        <v>2.6557269307371763E-3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6.1076929638646575</v>
      </c>
      <c r="D37" s="20">
        <f t="shared" si="0"/>
        <v>2.1993032653211029E-3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1.9444719475910323E-3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4.8461912534417788</v>
      </c>
      <c r="D39" s="20">
        <f t="shared" si="0"/>
        <v>1.745052397218252E-3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4.5118079393249939</v>
      </c>
      <c r="D40" s="20">
        <f t="shared" si="0"/>
        <v>1.6246451798029541E-3</v>
      </c>
    </row>
    <row r="41" spans="2:14">
      <c r="B41" s="22" t="s">
        <v>51</v>
      </c>
      <c r="C41" s="9">
        <f>[2]DOGE!$J$4</f>
        <v>4.2333332547446734</v>
      </c>
      <c r="D41" s="20">
        <f t="shared" si="0"/>
        <v>1.5243699553065292E-3</v>
      </c>
    </row>
    <row r="42" spans="2:14">
      <c r="B42" s="22" t="s">
        <v>56</v>
      </c>
      <c r="C42" s="9">
        <f>[2]SHIB!$J$4</f>
        <v>3.4069474256274956</v>
      </c>
      <c r="D42" s="20">
        <f t="shared" si="0"/>
        <v>1.2267988326018797E-3</v>
      </c>
    </row>
    <row r="43" spans="2:14">
      <c r="B43" s="22" t="s">
        <v>50</v>
      </c>
      <c r="C43" s="9">
        <f>[2]KAVA!$J$4</f>
        <v>2.6675934977121596</v>
      </c>
      <c r="D43" s="20">
        <f t="shared" si="0"/>
        <v>9.6056680071806232E-4</v>
      </c>
    </row>
    <row r="44" spans="2:14">
      <c r="B44" s="22" t="s">
        <v>36</v>
      </c>
      <c r="C44" s="9">
        <f>[2]AMP!$J$4</f>
        <v>1.9577284577042646</v>
      </c>
      <c r="D44" s="20">
        <f t="shared" si="0"/>
        <v>7.0495334574196275E-4</v>
      </c>
    </row>
    <row r="45" spans="2:14">
      <c r="B45" s="22" t="s">
        <v>40</v>
      </c>
      <c r="C45" s="9">
        <f>[2]SHPING!$J$4</f>
        <v>1.7420322975015634</v>
      </c>
      <c r="D45" s="20">
        <f t="shared" si="0"/>
        <v>6.2728387672024921E-4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6.1099399186148129E-4</v>
      </c>
    </row>
    <row r="47" spans="2:14">
      <c r="B47" s="22" t="s">
        <v>23</v>
      </c>
      <c r="C47" s="9">
        <f>[2]LUNA!J4</f>
        <v>1.4354008206173956</v>
      </c>
      <c r="D47" s="20">
        <f t="shared" si="0"/>
        <v>5.1686974615549502E-4</v>
      </c>
    </row>
    <row r="48" spans="2:14">
      <c r="B48" s="7" t="s">
        <v>28</v>
      </c>
      <c r="C48" s="1">
        <f>[2]ATLAS!O46</f>
        <v>0.82523385406205385</v>
      </c>
      <c r="D48" s="20">
        <f t="shared" si="0"/>
        <v>2.9715631100483248E-4</v>
      </c>
    </row>
    <row r="49" spans="2:4">
      <c r="B49" s="22" t="s">
        <v>43</v>
      </c>
      <c r="C49" s="9">
        <f>[2]TRX!$J$4</f>
        <v>0.74190007880043018</v>
      </c>
      <c r="D49" s="20">
        <f t="shared" si="0"/>
        <v>2.6714886873018754E-4</v>
      </c>
    </row>
    <row r="50" spans="2:4">
      <c r="B50" s="7" t="s">
        <v>25</v>
      </c>
      <c r="C50" s="1">
        <f>[2]POLIS!J4</f>
        <v>0.72647180672183431</v>
      </c>
      <c r="D50" s="20">
        <f t="shared" si="0"/>
        <v>2.6159334238636689E-4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2023-07-18T08:20:26Z</dcterms:modified>
</cp:coreProperties>
</file>