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4" i="1" l="1"/>
  <c r="C4"/>
  <c r="C37"/>
  <c r="C25"/>
  <c r="C46" l="1"/>
  <c r="C47" l="1"/>
  <c r="C43" l="1"/>
  <c r="C48"/>
  <c r="C24"/>
  <c r="C18"/>
  <c r="C44" l="1"/>
  <c r="C32" l="1"/>
  <c r="C35" l="1"/>
  <c r="C23"/>
  <c r="C26"/>
  <c r="C39" l="1"/>
  <c r="C31" l="1"/>
  <c r="C34" l="1"/>
  <c r="C30" l="1"/>
  <c r="C21" l="1"/>
  <c r="C22"/>
  <c r="C49" l="1"/>
  <c r="C20" l="1"/>
  <c r="C27" l="1"/>
  <c r="C29" l="1"/>
  <c r="C33"/>
  <c r="C28"/>
  <c r="C13" l="1"/>
  <c r="C12" l="1"/>
  <c r="C41" l="1"/>
  <c r="C42" l="1"/>
  <c r="C36" l="1"/>
  <c r="C16" l="1"/>
  <c r="C40" l="1"/>
  <c r="C15"/>
  <c r="C45" l="1"/>
  <c r="C38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<sst xmlns="http://schemas.openxmlformats.org/spreadsheetml/2006/main" count="100" uniqueCount="62">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</sst>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1101.4050601305335</c:v>
                </c:pt>
                <c:pt idx="1">
                  <c:v>1078.2674261916227</c:v>
                </c:pt>
                <c:pt idx="2">
                  <c:v>202.6</c:v>
                </c:pt>
                <c:pt idx="3">
                  <c:v>205.08227005118201</c:v>
                </c:pt>
                <c:pt idx="4">
                  <c:v>815.05467493219749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1078.2674261916227</v>
          </cell>
        </row>
      </sheetData>
      <sheetData sheetId="1">
        <row r="4">
          <cell r="J4">
            <v>1101.4050601305335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2.6810814595725967</v>
          </cell>
        </row>
      </sheetData>
      <sheetData sheetId="4">
        <row r="46">
          <cell r="M46">
            <v>104.06999999999998</v>
          </cell>
          <cell r="O46">
            <v>3.3824981852398928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42.314481887973542</v>
          </cell>
        </row>
      </sheetData>
      <sheetData sheetId="8">
        <row r="4">
          <cell r="J4">
            <v>8.3447146738368865</v>
          </cell>
        </row>
      </sheetData>
      <sheetData sheetId="9">
        <row r="4">
          <cell r="J4">
            <v>19.236163116646342</v>
          </cell>
        </row>
      </sheetData>
      <sheetData sheetId="10">
        <row r="4">
          <cell r="J4">
            <v>10.955194003607506</v>
          </cell>
        </row>
      </sheetData>
      <sheetData sheetId="11">
        <row r="4">
          <cell r="J4">
            <v>50.810744566754465</v>
          </cell>
        </row>
      </sheetData>
      <sheetData sheetId="12">
        <row r="4">
          <cell r="J4">
            <v>2.2736495459731754</v>
          </cell>
        </row>
      </sheetData>
      <sheetData sheetId="13">
        <row r="4">
          <cell r="J4">
            <v>156.10307520037682</v>
          </cell>
        </row>
      </sheetData>
      <sheetData sheetId="14">
        <row r="4">
          <cell r="J4">
            <v>4.7597613533431016</v>
          </cell>
        </row>
      </sheetData>
      <sheetData sheetId="15">
        <row r="4">
          <cell r="J4">
            <v>35.440250736662634</v>
          </cell>
        </row>
      </sheetData>
      <sheetData sheetId="16">
        <row r="4">
          <cell r="J4">
            <v>5.3295969418504514</v>
          </cell>
        </row>
      </sheetData>
      <sheetData sheetId="17">
        <row r="4">
          <cell r="J4">
            <v>9.8667890025503908</v>
          </cell>
        </row>
      </sheetData>
      <sheetData sheetId="18">
        <row r="4">
          <cell r="J4">
            <v>12.366273419153947</v>
          </cell>
        </row>
      </sheetData>
      <sheetData sheetId="19">
        <row r="4">
          <cell r="J4">
            <v>7.5118707267993239</v>
          </cell>
        </row>
      </sheetData>
      <sheetData sheetId="20">
        <row r="4">
          <cell r="J4">
            <v>11.307191714998941</v>
          </cell>
        </row>
      </sheetData>
      <sheetData sheetId="21">
        <row r="4">
          <cell r="J4">
            <v>2.4856440157765491</v>
          </cell>
        </row>
      </sheetData>
      <sheetData sheetId="22">
        <row r="4">
          <cell r="J4">
            <v>32.058735395031292</v>
          </cell>
        </row>
      </sheetData>
      <sheetData sheetId="23">
        <row r="4">
          <cell r="J4">
            <v>40.068657890701289</v>
          </cell>
        </row>
      </sheetData>
      <sheetData sheetId="24">
        <row r="4">
          <cell r="J4">
            <v>36.527915530959383</v>
          </cell>
        </row>
      </sheetData>
      <sheetData sheetId="25">
        <row r="4">
          <cell r="J4">
            <v>41.496742152052484</v>
          </cell>
        </row>
      </sheetData>
      <sheetData sheetId="26">
        <row r="4">
          <cell r="J4">
            <v>3.5717581149728304</v>
          </cell>
        </row>
      </sheetData>
      <sheetData sheetId="27">
        <row r="4">
          <cell r="J4">
            <v>205.08227005118201</v>
          </cell>
        </row>
      </sheetData>
      <sheetData sheetId="28">
        <row r="4">
          <cell r="J4">
            <v>0.94895150564295827</v>
          </cell>
        </row>
      </sheetData>
      <sheetData sheetId="29">
        <row r="4">
          <cell r="J4">
            <v>11.879005915175085</v>
          </cell>
        </row>
      </sheetData>
      <sheetData sheetId="30">
        <row r="4">
          <cell r="J4">
            <v>18.737510703723569</v>
          </cell>
        </row>
      </sheetData>
      <sheetData sheetId="31">
        <row r="4">
          <cell r="J4">
            <v>3.8435928446946068</v>
          </cell>
        </row>
      </sheetData>
      <sheetData sheetId="32">
        <row r="4">
          <cell r="J4">
            <v>2.177979264887453</v>
          </cell>
        </row>
      </sheetData>
      <sheetData sheetId="33">
        <row r="4">
          <cell r="J4">
            <v>2.4072988672881013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202.6</v>
      </c>
      <c r="P2" t="s">
        <v>8</v>
      </c>
      <c r="Q2" s="10">
        <f>N2+K2+H2</f>
        <v>242.31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7.0684114791775957E-2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3428.0686787095842</v>
      </c>
      <c r="D7" s="20">
        <f>(C7*[1]Feuil1!$K$2-C4)/C4</f>
        <v>0.27830949125898702</v>
      </c>
      <c r="E7" s="31">
        <f>C7-C7/(1+D7)</f>
        <v>746.34824860205754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1101.4050601305335</v>
      </c>
    </row>
    <row r="9" spans="2:20">
      <c r="M9" s="17" t="str">
        <f>IF(C13&gt;C7*[2]Params!F8,B13,"Others")</f>
        <v>ETH</v>
      </c>
      <c r="N9" s="18">
        <f>IF(C13&gt;C7*0.1,C13,C7)</f>
        <v>1078.2674261916227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202.6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205.08227005118201</v>
      </c>
    </row>
    <row r="12" spans="2:20">
      <c r="B12" s="7" t="s">
        <v>4</v>
      </c>
      <c r="C12" s="1">
        <f>[2]BTC!J4</f>
        <v>1101.4050601305335</v>
      </c>
      <c r="D12" s="20">
        <f>C12/$C$7</f>
        <v>0.32129025505554676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815.05467493219749</v>
      </c>
    </row>
    <row r="13" spans="2:20">
      <c r="B13" s="7" t="s">
        <v>19</v>
      </c>
      <c r="C13" s="1">
        <f>[2]ETH!J4</f>
        <v>1078.2674261916227</v>
      </c>
      <c r="D13" s="20">
        <f t="shared" ref="D13:D50" si="0">C13/$C$7</f>
        <v>0.31454078877950342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202.6</v>
      </c>
      <c r="D14" s="20">
        <f t="shared" si="0"/>
        <v>5.910033286622017E-2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205.08227005118201</v>
      </c>
      <c r="D15" s="20">
        <f t="shared" si="0"/>
        <v>5.9824434476727112E-2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156.10307520037682</v>
      </c>
      <c r="D16" s="20">
        <f t="shared" si="0"/>
        <v>4.5536740897250093E-2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3.0358201586315556E-2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2.0171707885977913E-2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50.810744566754465</v>
      </c>
      <c r="D19" s="20">
        <f>C19/$C$7</f>
        <v>1.4821973924361683E-2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42.314481887973542</v>
      </c>
      <c r="D20" s="20">
        <f t="shared" si="0"/>
        <v>1.2343533882728928E-2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41.496742152052484</v>
      </c>
      <c r="D21" s="20">
        <f t="shared" si="0"/>
        <v>1.2104991480997095E-2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40.068657890701289</v>
      </c>
      <c r="D22" s="20">
        <f t="shared" si="0"/>
        <v>1.1688405818574263E-2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32.058735395031292</v>
      </c>
      <c r="D23" s="20">
        <f t="shared" si="0"/>
        <v>9.3518358001797811E-3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22</v>
      </c>
      <c r="C24" s="1">
        <f>-[2]BIGTIME!$C$4</f>
        <v>40</v>
      </c>
      <c r="D24" s="20">
        <f t="shared" si="0"/>
        <v>1.1668377663617013E-2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1.1528357131653608E-2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36.527915530959383</v>
      </c>
      <c r="D26" s="20">
        <f t="shared" si="0"/>
        <v>1.0655537841998387E-2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35.440250736662634</v>
      </c>
      <c r="D27" s="20">
        <f t="shared" si="0"/>
        <v>1.0338255752216518E-2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19.236163116646342</v>
      </c>
      <c r="D28" s="20">
        <f t="shared" si="0"/>
        <v>5.6113704010992398E-3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18.737510703723569</v>
      </c>
      <c r="D29" s="20">
        <f t="shared" si="0"/>
        <v>5.4659087841778201E-3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12.366273419153947</v>
      </c>
      <c r="D30" s="20">
        <f t="shared" si="0"/>
        <v>3.6073587136559175E-3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11.879005915175085</v>
      </c>
      <c r="D31" s="20">
        <f t="shared" si="0"/>
        <v>3.4652181821650837E-3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11.307191714998941</v>
      </c>
      <c r="D32" s="20">
        <f t="shared" si="0"/>
        <v>3.2984145811382247E-3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10.955194003607506</v>
      </c>
      <c r="D33" s="20">
        <f t="shared" si="0"/>
        <v>3.1957335253071217E-3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9.8667890025503908</v>
      </c>
      <c r="D34" s="20">
        <f t="shared" si="0"/>
        <v>2.8782355102245243E-3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8.3447146738368865</v>
      </c>
      <c r="D35" s="20">
        <f t="shared" si="0"/>
        <v>2.4342320577363866E-3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7.5118707267993239</v>
      </c>
      <c r="D36" s="20">
        <f t="shared" si="0"/>
        <v>2.1912836150140931E-3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2.100307979451062E-3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5.3295969418504514</v>
      </c>
      <c r="D38" s="20">
        <f t="shared" si="0"/>
        <v>1.5546937478092338E-3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4.7597613533431016</v>
      </c>
      <c r="D39" s="20">
        <f t="shared" si="0"/>
        <v>1.3884673264874033E-3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3.8435928446946068</v>
      </c>
      <c r="D40" s="20">
        <f t="shared" si="0"/>
        <v>1.1212123224268182E-3</v>
      </c>
    </row>
    <row r="41" spans="2:14">
      <c r="B41" s="22" t="s">
        <v>56</v>
      </c>
      <c r="C41" s="9">
        <f>[2]SHIB!$J$4</f>
        <v>3.5717581149728304</v>
      </c>
      <c r="D41" s="20">
        <f t="shared" si="0"/>
        <v>1.0419155652147945E-3</v>
      </c>
    </row>
    <row r="42" spans="2:14">
      <c r="B42" s="22" t="s">
        <v>23</v>
      </c>
      <c r="C42" s="9">
        <f>[2]LUNA!J4</f>
        <v>2.4856440157765491</v>
      </c>
      <c r="D42" s="20">
        <f t="shared" si="0"/>
        <v>7.250858278347595E-4</v>
      </c>
    </row>
    <row r="43" spans="2:14">
      <c r="B43" s="22" t="s">
        <v>40</v>
      </c>
      <c r="C43" s="9">
        <f>[2]SHPING!$J$4</f>
        <v>2.4072988672881013</v>
      </c>
      <c r="D43" s="20">
        <f t="shared" si="0"/>
        <v>7.0223180831787541E-4</v>
      </c>
    </row>
    <row r="44" spans="2:14">
      <c r="B44" s="7" t="s">
        <v>25</v>
      </c>
      <c r="C44" s="1">
        <f>[2]POLIS!J4</f>
        <v>2.6810814595725967</v>
      </c>
      <c r="D44" s="20">
        <f t="shared" si="0"/>
        <v>7.820967754303647E-4</v>
      </c>
    </row>
    <row r="45" spans="2:14">
      <c r="B45" s="7" t="s">
        <v>28</v>
      </c>
      <c r="C45" s="1">
        <f>[2]ATLAS!O46</f>
        <v>3.3824981852398928</v>
      </c>
      <c r="D45" s="20">
        <f t="shared" si="0"/>
        <v>9.8670665679695619E-4</v>
      </c>
    </row>
    <row r="46" spans="2:14">
      <c r="B46" s="22" t="s">
        <v>36</v>
      </c>
      <c r="C46" s="9">
        <f>[2]AMP!$J$4</f>
        <v>2.2736495459731754</v>
      </c>
      <c r="D46" s="20">
        <f t="shared" si="0"/>
        <v>6.6324503942815911E-4</v>
      </c>
    </row>
    <row r="47" spans="2:14">
      <c r="B47" s="22" t="s">
        <v>50</v>
      </c>
      <c r="C47" s="9">
        <f>[2]KAVA!$J$4</f>
        <v>2.177979264887453</v>
      </c>
      <c r="D47" s="20">
        <f t="shared" si="0"/>
        <v>6.3533711515584399E-4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4.9497071355020749E-4</v>
      </c>
    </row>
    <row r="49" spans="2:4">
      <c r="B49" s="22" t="s">
        <v>43</v>
      </c>
      <c r="C49" s="9">
        <f>[2]TRX!$J$4</f>
        <v>0.94895150564295827</v>
      </c>
      <c r="D49" s="20">
        <f t="shared" si="0"/>
        <v>2.7681811380750071E-4</v>
      </c>
    </row>
    <row r="50" spans="2:4">
      <c r="B50" s="7" t="s">
        <v>5</v>
      </c>
      <c r="C50" s="1">
        <f>H$2</f>
        <v>0.19</v>
      </c>
      <c r="D50" s="20">
        <f t="shared" si="0"/>
        <v>5.5424793902180815E-5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2023-11-28T11:10:45Z</dcterms:modified>
</cp:coreProperties>
</file>