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35" i="1" l="1"/>
  <c r="C4"/>
  <c r="C38"/>
  <c r="C28"/>
  <c r="Q2" l="1"/>
  <c r="C45" l="1"/>
  <c r="C48" l="1"/>
  <c r="C44" l="1"/>
  <c r="C43" l="1"/>
  <c r="C17" l="1"/>
  <c r="C39" l="1"/>
  <c r="C50" l="1"/>
  <c r="C33" l="1"/>
  <c r="C49"/>
  <c r="C24"/>
  <c r="C47"/>
  <c r="C36"/>
  <c r="C37"/>
  <c r="C40"/>
  <c r="C15"/>
  <c r="C18"/>
  <c r="C30"/>
  <c r="C26" l="1"/>
  <c r="C42"/>
  <c r="C23"/>
  <c r="C32"/>
  <c r="C41"/>
  <c r="C34"/>
  <c r="C27"/>
  <c r="C22"/>
  <c r="C20"/>
  <c r="C14"/>
  <c r="C21"/>
  <c r="C19"/>
  <c r="C12" l="1"/>
  <c r="C16"/>
  <c r="C13" l="1"/>
  <c r="C31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<sst xmlns="http://schemas.openxmlformats.org/spreadsheetml/2006/main" count="95" uniqueCount="60">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</sst>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958.81394753722384</c:v>
                </c:pt>
                <c:pt idx="1">
                  <c:v>874.61751493094368</c:v>
                </c:pt>
                <c:pt idx="2">
                  <c:v>783.4726603351512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958.81394753722384</v>
          </cell>
        </row>
      </sheetData>
      <sheetData sheetId="1">
        <row r="4">
          <cell r="J4">
            <v>874.61751493094368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0.79318699078079424</v>
          </cell>
        </row>
      </sheetData>
      <sheetData sheetId="4">
        <row r="46">
          <cell r="M46">
            <v>79.390000000000015</v>
          </cell>
          <cell r="O46">
            <v>0.66448130824921847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26.77027154680929</v>
          </cell>
        </row>
      </sheetData>
      <sheetData sheetId="8">
        <row r="4">
          <cell r="J4">
            <v>7.5526076597620051</v>
          </cell>
        </row>
      </sheetData>
      <sheetData sheetId="9">
        <row r="4">
          <cell r="J4">
            <v>17.222469496205424</v>
          </cell>
        </row>
      </sheetData>
      <sheetData sheetId="10">
        <row r="4">
          <cell r="J4">
            <v>11.396577025071956</v>
          </cell>
        </row>
      </sheetData>
      <sheetData sheetId="11">
        <row r="4">
          <cell r="J4">
            <v>31.284185056888322</v>
          </cell>
        </row>
      </sheetData>
      <sheetData sheetId="12">
        <row r="4">
          <cell r="J4">
            <v>1.95900907931904</v>
          </cell>
        </row>
      </sheetData>
      <sheetData sheetId="13">
        <row r="4">
          <cell r="J4">
            <v>127.56264363629988</v>
          </cell>
        </row>
      </sheetData>
      <sheetData sheetId="14">
        <row r="4">
          <cell r="J4">
            <v>4.0937623628455961</v>
          </cell>
        </row>
      </sheetData>
      <sheetData sheetId="15">
        <row r="4">
          <cell r="J4">
            <v>29.198951638832128</v>
          </cell>
        </row>
      </sheetData>
      <sheetData sheetId="16">
        <row r="4">
          <cell r="J4">
            <v>4.2974145865855373</v>
          </cell>
        </row>
      </sheetData>
      <sheetData sheetId="17">
        <row r="4">
          <cell r="J4">
            <v>5.7206843029499312</v>
          </cell>
        </row>
      </sheetData>
      <sheetData sheetId="18">
        <row r="4">
          <cell r="J4">
            <v>8.46989611250115</v>
          </cell>
        </row>
      </sheetData>
      <sheetData sheetId="19">
        <row r="4">
          <cell r="J4">
            <v>6.5506972806071273</v>
          </cell>
        </row>
      </sheetData>
      <sheetData sheetId="20">
        <row r="4">
          <cell r="J4">
            <v>9.5836352658259631</v>
          </cell>
        </row>
      </sheetData>
      <sheetData sheetId="21">
        <row r="4">
          <cell r="J4">
            <v>1.3823074039996901</v>
          </cell>
        </row>
      </sheetData>
      <sheetData sheetId="22">
        <row r="4">
          <cell r="J4">
            <v>28.002062990092462</v>
          </cell>
        </row>
      </sheetData>
      <sheetData sheetId="23">
        <row r="4">
          <cell r="J4">
            <v>30.990111411820514</v>
          </cell>
        </row>
      </sheetData>
      <sheetData sheetId="24">
        <row r="4">
          <cell r="J4">
            <v>26.508382246783079</v>
          </cell>
        </row>
      </sheetData>
      <sheetData sheetId="25">
        <row r="4">
          <cell r="J4">
            <v>25.818282832928727</v>
          </cell>
        </row>
      </sheetData>
      <sheetData sheetId="26">
        <row r="4">
          <cell r="J4">
            <v>3.2896565643514188</v>
          </cell>
        </row>
      </sheetData>
      <sheetData sheetId="27">
        <row r="4">
          <cell r="J4">
            <v>143.92072408963639</v>
          </cell>
        </row>
      </sheetData>
      <sheetData sheetId="28">
        <row r="4">
          <cell r="J4">
            <v>0.71406423979428868</v>
          </cell>
        </row>
      </sheetData>
      <sheetData sheetId="29">
        <row r="4">
          <cell r="J4">
            <v>7.7820176971644672</v>
          </cell>
        </row>
      </sheetData>
      <sheetData sheetId="30">
        <row r="4">
          <cell r="J4">
            <v>20.631439725256545</v>
          </cell>
        </row>
      </sheetData>
      <sheetData sheetId="31">
        <row r="4">
          <cell r="J4">
            <v>4.8243536530492337</v>
          </cell>
        </row>
      </sheetData>
      <sheetData sheetId="32">
        <row r="4">
          <cell r="J4">
            <v>2.7730262689142062</v>
          </cell>
        </row>
      </sheetData>
      <sheetData sheetId="33">
        <row r="4">
          <cell r="J4">
            <v>1.7706244457322284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4" workbookViewId="0">
      <selection activeCell="B24" sqref="B24:D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1.4042139182899106E-2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2640.3384496538924</v>
      </c>
      <c r="D7" s="20">
        <f>(C7*[1]Feuil1!$K$2-C4)/C4</f>
        <v>4.2984703169420768E-2</v>
      </c>
      <c r="E7" s="31">
        <f>C7-C7/(1+D7)</f>
        <v>108.81671052345791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958.81394753722384</v>
      </c>
    </row>
    <row r="9" spans="2:20">
      <c r="M9" s="17" t="str">
        <f>IF(C13&gt;C7*[2]Params!F8,B13,"Others")</f>
        <v>BTC</v>
      </c>
      <c r="N9" s="18">
        <f>IF(C13&gt;C7*0.1,C13,C7)</f>
        <v>874.61751493094368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783.4726603351512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958.81394753722384</v>
      </c>
      <c r="D12" s="20">
        <f>C12/$C$7</f>
        <v>0.36314054649429867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874.61751493094368</v>
      </c>
      <c r="D13" s="20">
        <f t="shared" ref="D13:D50" si="0">C13/$C$7</f>
        <v>0.33125204651153434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143.92072408963639</v>
      </c>
      <c r="D14" s="20">
        <f t="shared" si="0"/>
        <v>5.4508437775657954E-2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127.56264363629988</v>
      </c>
      <c r="D15" s="20">
        <f t="shared" si="0"/>
        <v>4.8312989440055069E-2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3.0068114945796746E-2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2.6189824266303625E-2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31.284185056888322</v>
      </c>
      <c r="D18" s="20">
        <f>C18/$C$7</f>
        <v>1.1848551105631627E-2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30.990111411820514</v>
      </c>
      <c r="D19" s="20">
        <f>C19/$C$7</f>
        <v>1.1737173852042657E-2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29.198951638832128</v>
      </c>
      <c r="D20" s="20">
        <f t="shared" si="0"/>
        <v>1.1058791210141888E-2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28.002062990092462</v>
      </c>
      <c r="D21" s="20">
        <f t="shared" si="0"/>
        <v>1.0605482412212382E-2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26.77027154680929</v>
      </c>
      <c r="D22" s="20">
        <f t="shared" si="0"/>
        <v>1.0138954553465848E-2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26.508382246783079</v>
      </c>
      <c r="D23" s="20">
        <f t="shared" si="0"/>
        <v>1.0039766776966762E-2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25.818282832928727</v>
      </c>
      <c r="D24" s="20">
        <f t="shared" si="0"/>
        <v>9.77839899135397E-3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8.5847580145029957E-3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20.631439725256545</v>
      </c>
      <c r="D26" s="20">
        <f t="shared" si="0"/>
        <v>7.8139375381822765E-3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17.222469496205424</v>
      </c>
      <c r="D27" s="20">
        <f t="shared" si="0"/>
        <v>6.5228264575183624E-3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6.1757234199037872E-3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20">
        <f t="shared" si="0"/>
        <v>5.0220834384842525E-3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11.396577025071956</v>
      </c>
      <c r="D30" s="20">
        <f t="shared" si="0"/>
        <v>4.3163318803185521E-3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9.5836352658259631</v>
      </c>
      <c r="D31" s="20">
        <f t="shared" si="0"/>
        <v>3.6296995436635141E-3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8.46989611250115</v>
      </c>
      <c r="D32" s="20">
        <f t="shared" si="0"/>
        <v>3.2078827294324415E-3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7.7820176971644672</v>
      </c>
      <c r="D33" s="20">
        <f t="shared" si="0"/>
        <v>2.9473561232972118E-3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7.5526076597620051</v>
      </c>
      <c r="D34" s="20">
        <f t="shared" si="0"/>
        <v>2.860469520773761E-3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7.51</v>
      </c>
      <c r="D35" s="20">
        <f t="shared" si="0"/>
        <v>2.8443323245110658E-3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6.5506972806071273</v>
      </c>
      <c r="D36" s="20">
        <f t="shared" si="0"/>
        <v>2.4810066608944858E-3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5.7206843029499312</v>
      </c>
      <c r="D37" s="20">
        <f t="shared" si="0"/>
        <v>2.1666481066848929E-3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2.045192350513949E-3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4.8243536530492337</v>
      </c>
      <c r="D39" s="20">
        <f t="shared" si="0"/>
        <v>1.8271724421093181E-3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4.2974145865855373</v>
      </c>
      <c r="D40" s="20">
        <f t="shared" si="0"/>
        <v>1.6275998961984824E-3</v>
      </c>
    </row>
    <row r="41" spans="2:14">
      <c r="B41" s="22" t="s">
        <v>51</v>
      </c>
      <c r="C41" s="9">
        <f>[2]DOGE!$J$4</f>
        <v>4.0937623628455961</v>
      </c>
      <c r="D41" s="20">
        <f t="shared" si="0"/>
        <v>1.5504687906136522E-3</v>
      </c>
    </row>
    <row r="42" spans="2:14">
      <c r="B42" s="22" t="s">
        <v>56</v>
      </c>
      <c r="C42" s="9">
        <f>[2]SHIB!$J$4</f>
        <v>3.2896565643514188</v>
      </c>
      <c r="D42" s="20">
        <f t="shared" si="0"/>
        <v>1.2459223039313926E-3</v>
      </c>
    </row>
    <row r="43" spans="2:14">
      <c r="B43" s="22" t="s">
        <v>50</v>
      </c>
      <c r="C43" s="9">
        <f>[2]KAVA!$J$4</f>
        <v>2.7730262689142062</v>
      </c>
      <c r="D43" s="20">
        <f t="shared" si="0"/>
        <v>1.0502540949921429E-3</v>
      </c>
    </row>
    <row r="44" spans="2:14">
      <c r="B44" s="22" t="s">
        <v>36</v>
      </c>
      <c r="C44" s="9">
        <f>[2]AMP!$J$4</f>
        <v>1.95900907931904</v>
      </c>
      <c r="D44" s="20">
        <f t="shared" si="0"/>
        <v>7.4195377474271752E-4</v>
      </c>
    </row>
    <row r="45" spans="2:14">
      <c r="B45" s="22" t="s">
        <v>40</v>
      </c>
      <c r="C45" s="9">
        <f>[2]SHPING!$J$4</f>
        <v>1.7706244457322284</v>
      </c>
      <c r="D45" s="20">
        <f t="shared" si="0"/>
        <v>6.7060510593417669E-4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6.4264246131870829E-4</v>
      </c>
    </row>
    <row r="47" spans="2:14">
      <c r="B47" s="22" t="s">
        <v>23</v>
      </c>
      <c r="C47" s="9">
        <f>[2]LUNA!J4</f>
        <v>1.3823074039996901</v>
      </c>
      <c r="D47" s="20">
        <f t="shared" si="0"/>
        <v>5.2353417198499274E-4</v>
      </c>
    </row>
    <row r="48" spans="2:14">
      <c r="B48" s="7" t="s">
        <v>25</v>
      </c>
      <c r="C48" s="1">
        <f>[2]POLIS!J4</f>
        <v>0.79318699078079424</v>
      </c>
      <c r="D48" s="20">
        <f t="shared" si="0"/>
        <v>3.0041110482815901E-4</v>
      </c>
    </row>
    <row r="49" spans="2:4">
      <c r="B49" s="22" t="s">
        <v>43</v>
      </c>
      <c r="C49" s="9">
        <f>[2]TRX!$J$4</f>
        <v>0.71406423979428868</v>
      </c>
      <c r="D49" s="20">
        <f t="shared" si="0"/>
        <v>2.7044420759311804E-4</v>
      </c>
    </row>
    <row r="50" spans="2:4">
      <c r="B50" s="7" t="s">
        <v>28</v>
      </c>
      <c r="C50" s="1">
        <f>[2]ATLAS!O46</f>
        <v>0.66448130824921847</v>
      </c>
      <c r="D50" s="20">
        <f t="shared" si="0"/>
        <v>2.5166520160940797E-4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2023-07-05T17:51:56Z</dcterms:modified>
</cp:coreProperties>
</file>