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<sst xmlns="http://schemas.openxmlformats.org/spreadsheetml/2006/main" count="97" uniqueCount="60">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</sst>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952.5326774760822</c:v>
                </c:pt>
                <c:pt idx="1">
                  <c:v>857.10428940832946</c:v>
                </c:pt>
                <c:pt idx="2">
                  <c:v>193.47038720492623</c:v>
                </c:pt>
                <c:pt idx="3">
                  <c:v>679.90909972807049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952.5326774760822</v>
          </cell>
        </row>
      </sheetData>
      <sheetData sheetId="1">
        <row r="4">
          <cell r="J4">
            <v>857.10428940832946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0.90828992951878207</v>
          </cell>
        </row>
      </sheetData>
      <sheetData sheetId="4">
        <row r="46">
          <cell r="M46">
            <v>79.390000000000015</v>
          </cell>
          <cell r="O46">
            <v>0.93006506597494898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29.493120782701777</v>
          </cell>
        </row>
      </sheetData>
      <sheetData sheetId="8">
        <row r="4">
          <cell r="J4">
            <v>7.3972192380490567</v>
          </cell>
        </row>
      </sheetData>
      <sheetData sheetId="9">
        <row r="4">
          <cell r="J4">
            <v>18.965128473809042</v>
          </cell>
        </row>
      </sheetData>
      <sheetData sheetId="10">
        <row r="4">
          <cell r="J4">
            <v>10.256439578057535</v>
          </cell>
        </row>
      </sheetData>
      <sheetData sheetId="11">
        <row r="4">
          <cell r="J4">
            <v>33.780424259415987</v>
          </cell>
        </row>
      </sheetData>
      <sheetData sheetId="12">
        <row r="4">
          <cell r="J4">
            <v>2.3279889114445758</v>
          </cell>
        </row>
      </sheetData>
      <sheetData sheetId="13">
        <row r="4">
          <cell r="J4">
            <v>142.6528240661936</v>
          </cell>
        </row>
      </sheetData>
      <sheetData sheetId="14">
        <row r="4">
          <cell r="J4">
            <v>4.6416678856432352</v>
          </cell>
        </row>
      </sheetData>
      <sheetData sheetId="15">
        <row r="4">
          <cell r="J4">
            <v>30.36507898003013</v>
          </cell>
        </row>
      </sheetData>
      <sheetData sheetId="16">
        <row r="4">
          <cell r="J4">
            <v>3.8220062923133944</v>
          </cell>
        </row>
      </sheetData>
      <sheetData sheetId="17">
        <row r="4">
          <cell r="J4">
            <v>6.9572741651599141</v>
          </cell>
        </row>
      </sheetData>
      <sheetData sheetId="18">
        <row r="4">
          <cell r="J4">
            <v>8.3574930162702685</v>
          </cell>
        </row>
      </sheetData>
      <sheetData sheetId="19">
        <row r="4">
          <cell r="J4">
            <v>9.2343330534917989</v>
          </cell>
        </row>
      </sheetData>
      <sheetData sheetId="20">
        <row r="4">
          <cell r="J4">
            <v>10.695818609726732</v>
          </cell>
        </row>
      </sheetData>
      <sheetData sheetId="21">
        <row r="4">
          <cell r="J4">
            <v>1.44871566491068</v>
          </cell>
        </row>
      </sheetData>
      <sheetData sheetId="22">
        <row r="4">
          <cell r="J4">
            <v>26.503504666598442</v>
          </cell>
        </row>
      </sheetData>
      <sheetData sheetId="23">
        <row r="4">
          <cell r="J4">
            <v>33.49504989699377</v>
          </cell>
        </row>
      </sheetData>
      <sheetData sheetId="24">
        <row r="4">
          <cell r="J4">
            <v>25.575712764300828</v>
          </cell>
        </row>
      </sheetData>
      <sheetData sheetId="25">
        <row r="4">
          <cell r="J4">
            <v>27.827698240093323</v>
          </cell>
        </row>
      </sheetData>
      <sheetData sheetId="26">
        <row r="4">
          <cell r="J4">
            <v>4.5974389339866866</v>
          </cell>
        </row>
      </sheetData>
      <sheetData sheetId="27">
        <row r="4">
          <cell r="J4">
            <v>193.47038720492623</v>
          </cell>
        </row>
      </sheetData>
      <sheetData sheetId="28">
        <row r="4">
          <cell r="J4">
            <v>0.71839942325637729</v>
          </cell>
        </row>
      </sheetData>
      <sheetData sheetId="29">
        <row r="4">
          <cell r="J4">
            <v>10.370389945487943</v>
          </cell>
        </row>
      </sheetData>
      <sheetData sheetId="30">
        <row r="4">
          <cell r="J4">
            <v>21.394295439380461</v>
          </cell>
        </row>
      </sheetData>
      <sheetData sheetId="31">
        <row r="4">
          <cell r="J4">
            <v>4.3920827562536724</v>
          </cell>
        </row>
      </sheetData>
      <sheetData sheetId="32">
        <row r="4">
          <cell r="J4">
            <v>2.4405910967192632</v>
          </cell>
        </row>
      </sheetData>
      <sheetData sheetId="33">
        <row r="4">
          <cell r="J4">
            <v>1.4881365355016707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1.6743916946130522E-2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2707.7869620272886</v>
      </c>
      <c r="D7" s="20">
        <f>(C7*[1]Feuil1!$K$2-C4)/C4</f>
        <v>2.9275745799846493E-2</v>
      </c>
      <c r="E7" s="31">
        <f>C7-C7/(1+D7)</f>
        <v>77.017731258057665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952.5326774760822</v>
      </c>
    </row>
    <row r="9" spans="2:20">
      <c r="M9" s="17" t="str">
        <f>IF(C13&gt;C7*[2]Params!F8,B13,"Others")</f>
        <v>BTC</v>
      </c>
      <c r="N9" s="18">
        <f>IF(C13&gt;C7*0.1,C13,C7)</f>
        <v>857.10428940832946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193.47038720492623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679.90909972807049</v>
      </c>
    </row>
    <row r="12" spans="2:20">
      <c r="B12" s="7" t="s">
        <v>19</v>
      </c>
      <c r="C12" s="1">
        <f>[2]ETH!J4</f>
        <v>952.5326774760822</v>
      </c>
      <c r="D12" s="20">
        <f>C12/$C$7</f>
        <v>0.35177533935791316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857.10428940832946</v>
      </c>
      <c r="D13" s="20">
        <f t="shared" ref="D13:D50" si="0">C13/$C$7</f>
        <v>0.3165331325646924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193.47038720492623</v>
      </c>
      <c r="D14" s="20">
        <f t="shared" si="0"/>
        <v>7.1449633932825052E-2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142.6528240661936</v>
      </c>
      <c r="D15" s="20">
        <f t="shared" si="0"/>
        <v>5.2682439965436235E-2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2.9319145528554302E-2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2.5537459545276857E-2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33.780424259415987</v>
      </c>
      <c r="D18" s="20">
        <f>C18/$C$7</f>
        <v>1.2475288762792837E-2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33.49504989699377</v>
      </c>
      <c r="D19" s="20">
        <f>C19/$C$7</f>
        <v>1.2369898506312482E-2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30.36507898003013</v>
      </c>
      <c r="D20" s="20">
        <f t="shared" si="0"/>
        <v>1.1213983746083241E-2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29.493120782701777</v>
      </c>
      <c r="D21" s="20">
        <f t="shared" si="0"/>
        <v>1.0891964987016785E-2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27.827698240093323</v>
      </c>
      <c r="D22" s="20">
        <f t="shared" si="0"/>
        <v>1.0276915662249532E-2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26.503504666598442</v>
      </c>
      <c r="D23" s="20">
        <f t="shared" si="0"/>
        <v>9.7878839946683154E-3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25.575712764300828</v>
      </c>
      <c r="D24" s="20">
        <f t="shared" si="0"/>
        <v>9.4452455540123392E-3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8.3709194942339187E-3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21.394295439380461</v>
      </c>
      <c r="D26" s="20">
        <f t="shared" si="0"/>
        <v>7.9010260923048393E-3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18.965128473809042</v>
      </c>
      <c r="D27" s="20">
        <f t="shared" si="0"/>
        <v>7.0039219258261256E-3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6.082457826619086E-3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5.6614498167620276E-3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5.0000093027494077E-3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10.695818609726732</v>
      </c>
      <c r="D31" s="20">
        <f t="shared" si="0"/>
        <v>3.9500221988360918E-3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10.256439578057535</v>
      </c>
      <c r="D32" s="20">
        <f t="shared" si="0"/>
        <v>3.7877572061203284E-3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10.370389945487943</v>
      </c>
      <c r="D33" s="20">
        <f t="shared" si="0"/>
        <v>3.8298396775364313E-3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9.2343330534917989</v>
      </c>
      <c r="D34" s="20">
        <f t="shared" si="0"/>
        <v>3.4102878782524904E-3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8.3574930162702685</v>
      </c>
      <c r="D35" s="20">
        <f t="shared" si="0"/>
        <v>3.08646622997738E-3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7.3972192380490567</v>
      </c>
      <c r="D36" s="20">
        <f t="shared" si="0"/>
        <v>2.7318320613047213E-3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6.9572741651599141</v>
      </c>
      <c r="D37" s="20">
        <f t="shared" si="0"/>
        <v>2.5693580265823733E-3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1.994248467743963E-3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4.6416678856432352</v>
      </c>
      <c r="D39" s="20">
        <f t="shared" si="0"/>
        <v>1.7141924201334038E-3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4.3920827562536724</v>
      </c>
      <c r="D40" s="20">
        <f t="shared" si="0"/>
        <v>1.6220193160858456E-3</v>
      </c>
    </row>
    <row r="41" spans="2:14">
      <c r="B41" s="22" t="s">
        <v>56</v>
      </c>
      <c r="C41" s="9">
        <f>[2]SHIB!$J$4</f>
        <v>4.5974389339866866</v>
      </c>
      <c r="D41" s="20">
        <f t="shared" si="0"/>
        <v>1.6978584351202569E-3</v>
      </c>
    </row>
    <row r="42" spans="2:14">
      <c r="B42" s="22" t="s">
        <v>33</v>
      </c>
      <c r="C42" s="1">
        <f>[2]EGLD!$J$4</f>
        <v>3.8220062923133944</v>
      </c>
      <c r="D42" s="20">
        <f t="shared" si="0"/>
        <v>1.4114870726210686E-3</v>
      </c>
    </row>
    <row r="43" spans="2:14">
      <c r="B43" s="22" t="s">
        <v>50</v>
      </c>
      <c r="C43" s="9">
        <f>[2]KAVA!$J$4</f>
        <v>2.4405910967192632</v>
      </c>
      <c r="D43" s="20">
        <f t="shared" si="0"/>
        <v>9.0132315833739776E-4</v>
      </c>
    </row>
    <row r="44" spans="2:14">
      <c r="B44" s="22" t="s">
        <v>36</v>
      </c>
      <c r="C44" s="9">
        <f>[2]AMP!$J$4</f>
        <v>2.3279889114445758</v>
      </c>
      <c r="D44" s="20">
        <f t="shared" si="0"/>
        <v>8.5973857769875567E-4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6.2663482164402999E-4</v>
      </c>
    </row>
    <row r="46" spans="2:14">
      <c r="B46" s="22" t="s">
        <v>40</v>
      </c>
      <c r="C46" s="9">
        <f>[2]SHPING!$J$4</f>
        <v>1.4881365355016707</v>
      </c>
      <c r="D46" s="20">
        <f t="shared" si="0"/>
        <v>5.4957666772555852E-4</v>
      </c>
    </row>
    <row r="47" spans="2:14">
      <c r="B47" s="22" t="s">
        <v>23</v>
      </c>
      <c r="C47" s="9">
        <f>[2]LUNA!J4</f>
        <v>1.44871566491068</v>
      </c>
      <c r="D47" s="20">
        <f t="shared" si="0"/>
        <v>5.3501833239718514E-4</v>
      </c>
    </row>
    <row r="48" spans="2:14">
      <c r="B48" s="7" t="s">
        <v>28</v>
      </c>
      <c r="C48" s="1">
        <f>[2]ATLAS!O46</f>
        <v>0.93006506597494898</v>
      </c>
      <c r="D48" s="20">
        <f t="shared" si="0"/>
        <v>3.4347793198569068E-4</v>
      </c>
    </row>
    <row r="49" spans="2:4">
      <c r="B49" s="7" t="s">
        <v>25</v>
      </c>
      <c r="C49" s="1">
        <f>[2]POLIS!J4</f>
        <v>0.90828992951878207</v>
      </c>
      <c r="D49" s="20">
        <f t="shared" si="0"/>
        <v>3.3543625929816724E-4</v>
      </c>
    </row>
    <row r="50" spans="2:4">
      <c r="B50" s="22" t="s">
        <v>43</v>
      </c>
      <c r="C50" s="9">
        <f>[2]TRX!$J$4</f>
        <v>0.71839942325637729</v>
      </c>
      <c r="D50" s="20">
        <f t="shared" si="0"/>
        <v>2.6530869426984757E-4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2023-08-13T21:06:29Z</dcterms:modified>
</cp:coreProperties>
</file>