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49" l="1"/>
  <c r="C40"/>
  <c r="C31" l="1"/>
  <c r="C45" l="1"/>
  <c r="C22"/>
  <c r="C47"/>
  <c r="C41"/>
  <c r="C35"/>
  <c r="C46"/>
  <c r="C26"/>
  <c r="C18"/>
  <c r="C30" l="1"/>
  <c r="C48"/>
  <c r="C42"/>
  <c r="C27" l="1"/>
  <c r="C17" l="1"/>
  <c r="C50" l="1"/>
  <c r="C25" l="1"/>
  <c r="C24"/>
  <c r="C19"/>
  <c r="C29"/>
  <c r="C21" l="1"/>
  <c r="C23"/>
  <c r="C33" l="1"/>
  <c r="C14"/>
  <c r="C15"/>
  <c r="C20"/>
  <c r="C32" l="1"/>
  <c r="C12"/>
  <c r="C37" l="1"/>
  <c r="C36"/>
  <c r="C13" l="1"/>
  <c r="C7" l="1"/>
  <c r="N9" s="1"/>
  <c r="M9"/>
  <c r="D13" l="1"/>
  <c r="M10"/>
  <c r="N10"/>
  <c r="D20"/>
  <c r="D43"/>
  <c r="D34"/>
  <c r="D22"/>
  <c r="D38"/>
  <c r="D46"/>
  <c r="D28"/>
  <c r="D7"/>
  <c r="E7" s="1"/>
  <c r="D25"/>
  <c r="D16"/>
  <c r="D47"/>
  <c r="D21"/>
  <c r="D17"/>
  <c r="D31"/>
  <c r="D44"/>
  <c r="D23"/>
  <c r="D30"/>
  <c r="D14"/>
  <c r="D45"/>
  <c r="D26"/>
  <c r="D37"/>
  <c r="D33"/>
  <c r="D42"/>
  <c r="N8"/>
  <c r="D18"/>
  <c r="D19"/>
  <c r="D24"/>
  <c r="D35"/>
  <c r="D36"/>
  <c r="D12"/>
  <c r="D50"/>
  <c r="D29"/>
  <c r="D48"/>
  <c r="M8"/>
  <c r="D39"/>
  <c r="D40"/>
  <c r="D41"/>
  <c r="D27"/>
  <c r="Q3"/>
  <c r="D32"/>
  <c r="D15"/>
  <c r="D49"/>
  <c r="N11" l="1"/>
  <c r="M11"/>
  <c r="M12" l="1"/>
  <c r="N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<sst xmlns="http://schemas.openxmlformats.org/spreadsheetml/2006/main" count="97" uniqueCount="60">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</sst>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948.77001235675175</c:v>
                </c:pt>
                <c:pt idx="1">
                  <c:v>881.52300711783528</c:v>
                </c:pt>
                <c:pt idx="2">
                  <c:v>170.29190359834334</c:v>
                </c:pt>
                <c:pt idx="3">
                  <c:v>724.08866976903209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948.77001235675175</v>
          </cell>
        </row>
      </sheetData>
      <sheetData sheetId="1">
        <row r="4">
          <cell r="J4">
            <v>881.52300711783528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0.74759881321719079</v>
          </cell>
        </row>
      </sheetData>
      <sheetData sheetId="4">
        <row r="46">
          <cell r="M46">
            <v>79.390000000000015</v>
          </cell>
          <cell r="O46">
            <v>0.67851387630286908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27.318439894150284</v>
          </cell>
        </row>
      </sheetData>
      <sheetData sheetId="8">
        <row r="4">
          <cell r="J4">
            <v>6.6749092544123201</v>
          </cell>
        </row>
      </sheetData>
      <sheetData sheetId="9">
        <row r="4">
          <cell r="J4">
            <v>15.744698531012984</v>
          </cell>
        </row>
      </sheetData>
      <sheetData sheetId="10">
        <row r="4">
          <cell r="J4">
            <v>11.073979311412598</v>
          </cell>
        </row>
      </sheetData>
      <sheetData sheetId="11">
        <row r="4">
          <cell r="J4">
            <v>33.558809746270789</v>
          </cell>
        </row>
      </sheetData>
      <sheetData sheetId="12">
        <row r="4">
          <cell r="J4">
            <v>1.9422129579145313</v>
          </cell>
        </row>
      </sheetData>
      <sheetData sheetId="13">
        <row r="4">
          <cell r="J4">
            <v>133.89648718872832</v>
          </cell>
        </row>
      </sheetData>
      <sheetData sheetId="14">
        <row r="4">
          <cell r="J4">
            <v>4.0048052261310367</v>
          </cell>
        </row>
      </sheetData>
      <sheetData sheetId="15">
        <row r="4">
          <cell r="J4">
            <v>29.651492680931014</v>
          </cell>
        </row>
      </sheetData>
      <sheetData sheetId="16">
        <row r="4">
          <cell r="J4">
            <v>4.3279370602331175</v>
          </cell>
        </row>
      </sheetData>
      <sheetData sheetId="17">
        <row r="4">
          <cell r="J4">
            <v>6.333268253130063</v>
          </cell>
        </row>
      </sheetData>
      <sheetData sheetId="18">
        <row r="4">
          <cell r="J4">
            <v>8.1323853194826601</v>
          </cell>
        </row>
      </sheetData>
      <sheetData sheetId="19">
        <row r="4">
          <cell r="J4">
            <v>7.4722705922218475</v>
          </cell>
        </row>
      </sheetData>
      <sheetData sheetId="20">
        <row r="4">
          <cell r="J4">
            <v>9.4301873290252587</v>
          </cell>
        </row>
      </sheetData>
      <sheetData sheetId="21">
        <row r="4">
          <cell r="J4">
            <v>1.3208491318739035</v>
          </cell>
        </row>
      </sheetData>
      <sheetData sheetId="22">
        <row r="4">
          <cell r="J4">
            <v>28.690408526249502</v>
          </cell>
        </row>
      </sheetData>
      <sheetData sheetId="23">
        <row r="4">
          <cell r="J4">
            <v>35.790328136583462</v>
          </cell>
        </row>
      </sheetData>
      <sheetData sheetId="24">
        <row r="4">
          <cell r="J4">
            <v>24.595331210081842</v>
          </cell>
        </row>
      </sheetData>
      <sheetData sheetId="25">
        <row r="4">
          <cell r="J4">
            <v>25.752595946948013</v>
          </cell>
        </row>
      </sheetData>
      <sheetData sheetId="26">
        <row r="4">
          <cell r="J4">
            <v>3.3054658127026117</v>
          </cell>
        </row>
      </sheetData>
      <sheetData sheetId="27">
        <row r="4">
          <cell r="J4">
            <v>170.29190359834334</v>
          </cell>
        </row>
      </sheetData>
      <sheetData sheetId="28">
        <row r="4">
          <cell r="J4">
            <v>0.72284866466182529</v>
          </cell>
        </row>
      </sheetData>
      <sheetData sheetId="29">
        <row r="4">
          <cell r="J4">
            <v>8.6716132962124011</v>
          </cell>
        </row>
      </sheetData>
      <sheetData sheetId="30">
        <row r="4">
          <cell r="J4">
            <v>20.537132133366356</v>
          </cell>
        </row>
      </sheetData>
      <sheetData sheetId="31">
        <row r="4">
          <cell r="J4">
            <v>4.8216657521457309</v>
          </cell>
        </row>
      </sheetData>
      <sheetData sheetId="32">
        <row r="4">
          <cell r="J4">
            <v>2.7308929978914853</v>
          </cell>
        </row>
      </sheetData>
      <sheetData sheetId="33">
        <row r="4">
          <cell r="J4">
            <v>1.7140041587489261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3.9789429066860366E-2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2747.8655151416397</v>
      </c>
      <c r="D7" s="20">
        <f>(C7*[1]Feuil1!$K$2-C4)/C4</f>
        <v>5.5988418517255077E-2</v>
      </c>
      <c r="E7" s="31">
        <f>C7-C7/(1+D7)</f>
        <v>145.69160209816118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948.77001235675175</v>
      </c>
    </row>
    <row r="9" spans="2:20">
      <c r="M9" s="17" t="str">
        <f>IF(C13&gt;C7*[2]Params!F8,B13,"Others")</f>
        <v>BTC</v>
      </c>
      <c r="N9" s="18">
        <f>IF(C13&gt;C7*0.1,C13,C7)</f>
        <v>881.52300711783528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170.29190359834334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724.08866976903209</v>
      </c>
    </row>
    <row r="12" spans="2:20">
      <c r="B12" s="7" t="s">
        <v>19</v>
      </c>
      <c r="C12" s="1">
        <f>[2]ETH!J4</f>
        <v>948.77001235675175</v>
      </c>
      <c r="D12" s="20">
        <f>C12/$C$7</f>
        <v>0.34527527170770111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881.52300711783528</v>
      </c>
      <c r="D13" s="20">
        <f t="shared" ref="D13:D50" si="0">C13/$C$7</f>
        <v>0.3208028203201192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170.29190359834334</v>
      </c>
      <c r="D14" s="20">
        <f t="shared" si="0"/>
        <v>6.1972430113475037E-2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133.89648718872832</v>
      </c>
      <c r="D15" s="20">
        <f t="shared" si="0"/>
        <v>4.872745279960565E-2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3.1122338239901758E-2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2.8891515819291409E-2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2.5164987012268554E-2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35.790328136583462</v>
      </c>
      <c r="D19" s="20">
        <f>C19/$C$7</f>
        <v>1.3024774298220573E-2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33.558809746270789</v>
      </c>
      <c r="D20" s="20">
        <f t="shared" si="0"/>
        <v>1.2212682739148167E-2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29.651492680931014</v>
      </c>
      <c r="D21" s="20">
        <f t="shared" si="0"/>
        <v>1.0790736488937165E-2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28.690408526249502</v>
      </c>
      <c r="D22" s="20">
        <f t="shared" si="0"/>
        <v>1.0440979868976829E-2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27.318439894150284</v>
      </c>
      <c r="D23" s="20">
        <f t="shared" si="0"/>
        <v>9.9416946512180908E-3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24.595331210081842</v>
      </c>
      <c r="D24" s="20">
        <f t="shared" si="0"/>
        <v>8.950704128187317E-3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25.752595946948013</v>
      </c>
      <c r="D25" s="20">
        <f t="shared" si="0"/>
        <v>9.3718545558517212E-3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8.2488267863787025E-3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20.537132133366356</v>
      </c>
      <c r="D27" s="20">
        <f t="shared" si="0"/>
        <v>7.4738490731078456E-3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5.9340604225893139E-3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15.744698531012984</v>
      </c>
      <c r="D29" s="20">
        <f t="shared" si="0"/>
        <v>5.729792249385763E-3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11.073979311412598</v>
      </c>
      <c r="D30" s="20">
        <f t="shared" si="0"/>
        <v>4.0300295812845796E-3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9.4301873290252587</v>
      </c>
      <c r="D31" s="20">
        <f t="shared" si="0"/>
        <v>3.4318227282455547E-3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8.1323853194826601</v>
      </c>
      <c r="D32" s="20">
        <f t="shared" si="0"/>
        <v>2.9595281409044772E-3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8.6716132962124011</v>
      </c>
      <c r="D33" s="20">
        <f t="shared" si="0"/>
        <v>3.1557633546579955E-3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2.7330304043692963E-3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6.6749092544123201</v>
      </c>
      <c r="D35" s="20">
        <f t="shared" si="0"/>
        <v>2.4291251582842692E-3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7.4722705922218475</v>
      </c>
      <c r="D36" s="20">
        <f t="shared" si="0"/>
        <v>2.7192999624789452E-3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6.333268253130063</v>
      </c>
      <c r="D37" s="20">
        <f t="shared" si="0"/>
        <v>2.3047955652238726E-3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1.9651616755784556E-3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4.8216657521457309</v>
      </c>
      <c r="D39" s="20">
        <f t="shared" si="0"/>
        <v>1.7546949534381403E-3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4.3279370602331175</v>
      </c>
      <c r="D40" s="20">
        <f t="shared" si="0"/>
        <v>1.5750177861270013E-3</v>
      </c>
    </row>
    <row r="41" spans="2:14">
      <c r="B41" s="22" t="s">
        <v>51</v>
      </c>
      <c r="C41" s="9">
        <f>[2]DOGE!$J$4</f>
        <v>4.0048052261310367</v>
      </c>
      <c r="D41" s="20">
        <f t="shared" si="0"/>
        <v>1.4574240275090783E-3</v>
      </c>
    </row>
    <row r="42" spans="2:14">
      <c r="B42" s="22" t="s">
        <v>56</v>
      </c>
      <c r="C42" s="9">
        <f>[2]SHIB!$J$4</f>
        <v>3.3054658127026117</v>
      </c>
      <c r="D42" s="20">
        <f t="shared" si="0"/>
        <v>1.2029212472329566E-3</v>
      </c>
    </row>
    <row r="43" spans="2:14">
      <c r="B43" s="22" t="s">
        <v>50</v>
      </c>
      <c r="C43" s="9">
        <f>[2]KAVA!$J$4</f>
        <v>2.7308929978914853</v>
      </c>
      <c r="D43" s="20">
        <f t="shared" si="0"/>
        <v>9.9382338140035229E-4</v>
      </c>
    </row>
    <row r="44" spans="2:14">
      <c r="B44" s="22" t="s">
        <v>36</v>
      </c>
      <c r="C44" s="9">
        <f>[2]AMP!$J$4</f>
        <v>1.9422129579145313</v>
      </c>
      <c r="D44" s="20">
        <f t="shared" si="0"/>
        <v>7.0680786494546448E-4</v>
      </c>
    </row>
    <row r="45" spans="2:14">
      <c r="B45" s="22" t="s">
        <v>40</v>
      </c>
      <c r="C45" s="9">
        <f>[2]SHPING!$J$4</f>
        <v>1.7140041587489261</v>
      </c>
      <c r="D45" s="20">
        <f t="shared" si="0"/>
        <v>6.2375838602879267E-4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6.1749513964570355E-4</v>
      </c>
    </row>
    <row r="47" spans="2:14">
      <c r="B47" s="22" t="s">
        <v>23</v>
      </c>
      <c r="C47" s="9">
        <f>[2]LUNA!J4</f>
        <v>1.3208491318739035</v>
      </c>
      <c r="D47" s="20">
        <f t="shared" si="0"/>
        <v>4.8068186910734599E-4</v>
      </c>
    </row>
    <row r="48" spans="2:14">
      <c r="B48" s="7" t="s">
        <v>25</v>
      </c>
      <c r="C48" s="1">
        <f>[2]POLIS!J4</f>
        <v>0.74759881321719079</v>
      </c>
      <c r="D48" s="20">
        <f t="shared" si="0"/>
        <v>2.7206528452636286E-4</v>
      </c>
    </row>
    <row r="49" spans="2:4">
      <c r="B49" s="22" t="s">
        <v>43</v>
      </c>
      <c r="C49" s="9">
        <f>[2]TRX!$J$4</f>
        <v>0.72284866466182529</v>
      </c>
      <c r="D49" s="20">
        <f t="shared" si="0"/>
        <v>2.6305823945120028E-4</v>
      </c>
    </row>
    <row r="50" spans="2:4">
      <c r="B50" s="7" t="s">
        <v>28</v>
      </c>
      <c r="C50" s="1">
        <f>[2]ATLAS!O46</f>
        <v>0.67851387630286908</v>
      </c>
      <c r="D50" s="20">
        <f t="shared" si="0"/>
        <v>2.4692397519603316E-4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2023-07-13T12:28:23Z</dcterms:modified>
</cp:coreProperties>
</file>