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<sst xmlns="http://schemas.openxmlformats.org/spreadsheetml/2006/main" count="97" uniqueCount="60">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</sst>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846.01596404001498</c:v>
                </c:pt>
                <c:pt idx="1">
                  <c:v>758.07375430497063</c:v>
                </c:pt>
                <c:pt idx="2">
                  <c:v>159.71247987118753</c:v>
                </c:pt>
                <c:pt idx="3">
                  <c:v>592.55667011894604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846.01596404001498</v>
          </cell>
        </row>
      </sheetData>
      <sheetData sheetId="1">
        <row r="4">
          <cell r="J4">
            <v>758.07375430497063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0.74269592963779496</v>
          </cell>
        </row>
      </sheetData>
      <sheetData sheetId="4">
        <row r="46">
          <cell r="M46">
            <v>70.349999999999994</v>
          </cell>
          <cell r="O46">
            <v>1.0450307958865093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26.366596463639731</v>
          </cell>
        </row>
      </sheetData>
      <sheetData sheetId="8">
        <row r="4">
          <cell r="J4">
            <v>6.0438190703759789</v>
          </cell>
        </row>
      </sheetData>
      <sheetData sheetId="9">
        <row r="4">
          <cell r="J4">
            <v>13.399915306995339</v>
          </cell>
        </row>
      </sheetData>
      <sheetData sheetId="10">
        <row r="4">
          <cell r="J4">
            <v>8.6790164539341284</v>
          </cell>
        </row>
      </sheetData>
      <sheetData sheetId="11">
        <row r="4">
          <cell r="J4">
            <v>27.543386095958553</v>
          </cell>
        </row>
      </sheetData>
      <sheetData sheetId="12">
        <row r="4">
          <cell r="J4">
            <v>1.8527193489705451</v>
          </cell>
        </row>
      </sheetData>
      <sheetData sheetId="13">
        <row r="4">
          <cell r="J4">
            <v>128.04850508980533</v>
          </cell>
        </row>
      </sheetData>
      <sheetData sheetId="14">
        <row r="4">
          <cell r="J4">
            <v>3.855242415212401</v>
          </cell>
        </row>
      </sheetData>
      <sheetData sheetId="15">
        <row r="4">
          <cell r="J4">
            <v>27.173800758796702</v>
          </cell>
        </row>
      </sheetData>
      <sheetData sheetId="16">
        <row r="4">
          <cell r="J4">
            <v>3.1063665172158919</v>
          </cell>
        </row>
      </sheetData>
      <sheetData sheetId="17">
        <row r="4">
          <cell r="J4">
            <v>6.0828251095694199</v>
          </cell>
        </row>
      </sheetData>
      <sheetData sheetId="18">
        <row r="4">
          <cell r="J4">
            <v>7.3010899689866458</v>
          </cell>
        </row>
      </sheetData>
      <sheetData sheetId="19">
        <row r="4">
          <cell r="J4">
            <v>7.379396331393421</v>
          </cell>
        </row>
      </sheetData>
      <sheetData sheetId="20">
        <row r="4">
          <cell r="J4">
            <v>10.639704947222112</v>
          </cell>
        </row>
      </sheetData>
      <sheetData sheetId="21">
        <row r="4">
          <cell r="J4">
            <v>1.0640072632915758</v>
          </cell>
        </row>
      </sheetData>
      <sheetData sheetId="22">
        <row r="4">
          <cell r="J4">
            <v>21.252746355042596</v>
          </cell>
        </row>
      </sheetData>
      <sheetData sheetId="23">
        <row r="4">
          <cell r="J4">
            <v>26.791746200545109</v>
          </cell>
        </row>
      </sheetData>
      <sheetData sheetId="24">
        <row r="4">
          <cell r="J4">
            <v>21.423980504595225</v>
          </cell>
        </row>
      </sheetData>
      <sheetData sheetId="25">
        <row r="4">
          <cell r="J4">
            <v>24.505413827495516</v>
          </cell>
        </row>
      </sheetData>
      <sheetData sheetId="26">
        <row r="4">
          <cell r="J4">
            <v>3.5600705730158424</v>
          </cell>
        </row>
      </sheetData>
      <sheetData sheetId="27">
        <row r="4">
          <cell r="J4">
            <v>159.71247987118753</v>
          </cell>
        </row>
      </sheetData>
      <sheetData sheetId="28">
        <row r="4">
          <cell r="J4">
            <v>0.71816919296961546</v>
          </cell>
        </row>
      </sheetData>
      <sheetData sheetId="29">
        <row r="4">
          <cell r="J4">
            <v>7.7700393468466995</v>
          </cell>
        </row>
      </sheetData>
      <sheetData sheetId="30">
        <row r="4">
          <cell r="J4">
            <v>17.749445872531357</v>
          </cell>
        </row>
      </sheetData>
      <sheetData sheetId="31">
        <row r="4">
          <cell r="J4">
            <v>3.6449266372082922</v>
          </cell>
        </row>
      </sheetData>
      <sheetData sheetId="32">
        <row r="4">
          <cell r="J4">
            <v>1.9978086006384657</v>
          </cell>
        </row>
      </sheetData>
      <sheetData sheetId="33">
        <row r="4">
          <cell r="J4">
            <v>1.2084769352590818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1.7942815717436847E-2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2376.995933729213</v>
      </c>
      <c r="D7" s="20">
        <f>(C7*[1]Feuil1!$K$2-C4)/C4</f>
        <v>-9.6463533962579812E-2</v>
      </c>
      <c r="E7" s="31">
        <f>C7-C7/(1+D7)</f>
        <v>-253.7732970400175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846.01596404001498</v>
      </c>
    </row>
    <row r="9" spans="2:20">
      <c r="M9" s="17" t="str">
        <f>IF(C13&gt;C7*[2]Params!F8,B13,"Others")</f>
        <v>BTC</v>
      </c>
      <c r="N9" s="18">
        <f>IF(C13&gt;C7*0.1,C13,C7)</f>
        <v>758.07375430497063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159.71247987118753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592.55667011894604</v>
      </c>
    </row>
    <row r="12" spans="2:20">
      <c r="B12" s="7" t="s">
        <v>19</v>
      </c>
      <c r="C12" s="1">
        <f>[2]ETH!J4</f>
        <v>846.01596404001498</v>
      </c>
      <c r="D12" s="20">
        <f>C12/$C$7</f>
        <v>0.35591813685298168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758.07375430497063</v>
      </c>
      <c r="D13" s="20">
        <f t="shared" ref="D13:D50" si="0">C13/$C$7</f>
        <v>0.31892093021616852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159.71247987118753</v>
      </c>
      <c r="D14" s="20">
        <f t="shared" si="0"/>
        <v>6.7190893179450401E-2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128.04850508980533</v>
      </c>
      <c r="D15" s="20">
        <f t="shared" si="0"/>
        <v>5.3869888152864039E-2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2.9596180204494307E-2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2.909134130974814E-2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27.543386095958553</v>
      </c>
      <c r="D18" s="20">
        <f>C18/$C$7</f>
        <v>1.1587477161875654E-2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26.791746200545109</v>
      </c>
      <c r="D19" s="20">
        <f>C19/$C$7</f>
        <v>1.1271262950169279E-2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27.173800758796702</v>
      </c>
      <c r="D20" s="20">
        <f t="shared" si="0"/>
        <v>1.1431992950936339E-2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26.366596463639731</v>
      </c>
      <c r="D21" s="20">
        <f t="shared" si="0"/>
        <v>1.1092402847435165E-2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24.505413827495516</v>
      </c>
      <c r="D22" s="20">
        <f t="shared" si="0"/>
        <v>1.030940502664199E-2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21.252746355042596</v>
      </c>
      <c r="D23" s="20">
        <f t="shared" si="0"/>
        <v>8.9410108168336919E-3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21.423980504595225</v>
      </c>
      <c r="D24" s="20">
        <f t="shared" si="0"/>
        <v>9.0130488658361502E-3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5.4690880264168587E-3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17.749445872531357</v>
      </c>
      <c r="D26" s="20">
        <f t="shared" si="0"/>
        <v>7.467175530538106E-3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13.399915306995339</v>
      </c>
      <c r="D27" s="20">
        <f t="shared" si="0"/>
        <v>5.637332027729861E-3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6.9289138303912047E-3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5.3176363579930074E-3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5.6962655290526357E-3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10.639704947222112</v>
      </c>
      <c r="D31" s="20">
        <f t="shared" si="0"/>
        <v>4.4761140716508205E-3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8.6790164539341284</v>
      </c>
      <c r="D32" s="20">
        <f t="shared" si="0"/>
        <v>3.6512542284066188E-3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7.7700393468466995</v>
      </c>
      <c r="D33" s="20">
        <f t="shared" si="0"/>
        <v>3.2688483966636273E-3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7.379396331393421</v>
      </c>
      <c r="D34" s="20">
        <f t="shared" si="0"/>
        <v>3.1045052398621731E-3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7.3010899689866458</v>
      </c>
      <c r="D35" s="20">
        <f t="shared" si="0"/>
        <v>3.0715618253213152E-3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6.0438190703759789</v>
      </c>
      <c r="D36" s="20">
        <f t="shared" si="0"/>
        <v>2.5426291162787026E-3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6.0828251095694199</v>
      </c>
      <c r="D37" s="20">
        <f t="shared" si="0"/>
        <v>2.5590389210410716E-3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2.2717750263577725E-3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3.855242415212401</v>
      </c>
      <c r="D39" s="20">
        <f t="shared" si="0"/>
        <v>1.621896933228658E-3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3.6449266372082922</v>
      </c>
      <c r="D40" s="20">
        <f t="shared" si="0"/>
        <v>1.5334172791325951E-3</v>
      </c>
    </row>
    <row r="41" spans="2:14">
      <c r="B41" s="22" t="s">
        <v>56</v>
      </c>
      <c r="C41" s="9">
        <f>[2]SHIB!$J$4</f>
        <v>3.5600705730158424</v>
      </c>
      <c r="D41" s="20">
        <f t="shared" si="0"/>
        <v>1.4977184110830731E-3</v>
      </c>
    </row>
    <row r="42" spans="2:14">
      <c r="B42" s="22" t="s">
        <v>33</v>
      </c>
      <c r="C42" s="1">
        <f>[2]EGLD!$J$4</f>
        <v>3.1063665172158919</v>
      </c>
      <c r="D42" s="20">
        <f t="shared" si="0"/>
        <v>1.3068455326898209E-3</v>
      </c>
    </row>
    <row r="43" spans="2:14">
      <c r="B43" s="22" t="s">
        <v>50</v>
      </c>
      <c r="C43" s="9">
        <f>[2]KAVA!$J$4</f>
        <v>1.9978086006384657</v>
      </c>
      <c r="D43" s="20">
        <f t="shared" si="0"/>
        <v>8.4047623821726562E-4</v>
      </c>
    </row>
    <row r="44" spans="2:14">
      <c r="B44" s="22" t="s">
        <v>36</v>
      </c>
      <c r="C44" s="9">
        <f>[2]AMP!$J$4</f>
        <v>1.8527193489705451</v>
      </c>
      <c r="D44" s="20">
        <f t="shared" si="0"/>
        <v>7.7943732367428042E-4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7.1383950469698122E-4</v>
      </c>
    </row>
    <row r="46" spans="2:14">
      <c r="B46" s="22" t="s">
        <v>40</v>
      </c>
      <c r="C46" s="9">
        <f>[2]SHPING!$J$4</f>
        <v>1.2084769352590818</v>
      </c>
      <c r="D46" s="20">
        <f t="shared" si="0"/>
        <v>5.0840513360202969E-4</v>
      </c>
    </row>
    <row r="47" spans="2:14">
      <c r="B47" s="22" t="s">
        <v>23</v>
      </c>
      <c r="C47" s="9">
        <f>[2]LUNA!J4</f>
        <v>1.0640072632915758</v>
      </c>
      <c r="D47" s="20">
        <f t="shared" si="0"/>
        <v>4.4762687566834828E-4</v>
      </c>
    </row>
    <row r="48" spans="2:14">
      <c r="B48" s="7" t="s">
        <v>28</v>
      </c>
      <c r="C48" s="1">
        <f>[2]ATLAS!O46</f>
        <v>1.0450307958865093</v>
      </c>
      <c r="D48" s="20">
        <f t="shared" si="0"/>
        <v>4.3964349330921447E-4</v>
      </c>
    </row>
    <row r="49" spans="2:4">
      <c r="B49" s="7" t="s">
        <v>25</v>
      </c>
      <c r="C49" s="1">
        <f>[2]POLIS!J4</f>
        <v>0.74269592963779496</v>
      </c>
      <c r="D49" s="20">
        <f t="shared" si="0"/>
        <v>3.1245149354235401E-4</v>
      </c>
    </row>
    <row r="50" spans="2:4">
      <c r="B50" s="22" t="s">
        <v>43</v>
      </c>
      <c r="C50" s="9">
        <f>[2]TRX!$J$4</f>
        <v>0.71816919296961546</v>
      </c>
      <c r="D50" s="20">
        <f t="shared" si="0"/>
        <v>3.0213311801627557E-4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2023-08-26T23:35:14Z</dcterms:modified>
</cp:coreProperties>
</file>