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16"/>
  <c r="C21"/>
  <c r="C28"/>
  <c r="C25" l="1"/>
  <c r="C15"/>
  <c r="C24" l="1"/>
  <c r="C26"/>
  <c r="C18" l="1"/>
  <c r="C12" l="1"/>
  <c r="C43" l="1"/>
  <c r="C13" l="1"/>
  <c r="C7" s="1"/>
  <c r="D18" s="1"/>
  <c r="Q3" l="1"/>
  <c r="D33"/>
  <c r="D26"/>
  <c r="D43"/>
  <c r="D37"/>
  <c r="D39"/>
  <c r="D45"/>
  <c r="D36"/>
  <c r="D16"/>
  <c r="D25"/>
  <c r="D50"/>
  <c r="D23"/>
  <c r="N8"/>
  <c r="D41"/>
  <c r="D22"/>
  <c r="D21"/>
  <c r="D15"/>
  <c r="D38"/>
  <c r="D32"/>
  <c r="D27"/>
  <c r="D28"/>
  <c r="N9"/>
  <c r="M9"/>
  <c r="D47"/>
  <c r="D31"/>
  <c r="D13"/>
  <c r="D12"/>
  <c r="D7"/>
  <c r="E7" s="1"/>
  <c r="D40"/>
  <c r="D35"/>
  <c r="D49"/>
  <c r="D42"/>
  <c r="D48"/>
  <c r="D30"/>
  <c r="D44"/>
  <c r="D46"/>
  <c r="M8"/>
  <c r="D19"/>
  <c r="D17"/>
  <c r="D20"/>
  <c r="D34"/>
  <c r="D29"/>
  <c r="D24"/>
  <c r="D14"/>
  <c r="N10"/>
  <c r="M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<sst xmlns="http://schemas.openxmlformats.org/spreadsheetml/2006/main" count="102" uniqueCount="62">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</sst>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1232.9585502359755</c:v>
                </c:pt>
                <c:pt idx="1">
                  <c:v>1268.5610788870533</c:v>
                </c:pt>
                <c:pt idx="2">
                  <c:v>343.31</c:v>
                </c:pt>
                <c:pt idx="3">
                  <c:v>293.56758466192758</c:v>
                </c:pt>
                <c:pt idx="4">
                  <c:v>1023.2263079984833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1268.5610788870533</v>
          </cell>
        </row>
      </sheetData>
      <sheetData sheetId="1">
        <row r="4">
          <cell r="J4">
            <v>1232.9585502359755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3.5196907878478947</v>
          </cell>
        </row>
      </sheetData>
      <sheetData sheetId="4">
        <row r="47">
          <cell r="M47">
            <v>114.85</v>
          </cell>
          <cell r="O47">
            <v>1.7294905060463215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45.05470367727581</v>
          </cell>
        </row>
      </sheetData>
      <sheetData sheetId="8">
        <row r="4">
          <cell r="J4">
            <v>12.933198397362419</v>
          </cell>
        </row>
      </sheetData>
      <sheetData sheetId="9">
        <row r="4">
          <cell r="J4">
            <v>23.361447950482631</v>
          </cell>
        </row>
      </sheetData>
      <sheetData sheetId="10">
        <row r="4">
          <cell r="J4">
            <v>13.788090960045848</v>
          </cell>
        </row>
      </sheetData>
      <sheetData sheetId="11">
        <row r="4">
          <cell r="J4">
            <v>54.171818986868416</v>
          </cell>
        </row>
      </sheetData>
      <sheetData sheetId="12">
        <row r="4">
          <cell r="J4">
            <v>3.5565144219718339</v>
          </cell>
        </row>
      </sheetData>
      <sheetData sheetId="13">
        <row r="4">
          <cell r="J4">
            <v>175.03285950133025</v>
          </cell>
        </row>
      </sheetData>
      <sheetData sheetId="14">
        <row r="4">
          <cell r="J4">
            <v>5.86023924787282</v>
          </cell>
        </row>
      </sheetData>
      <sheetData sheetId="15">
        <row r="4">
          <cell r="J4">
            <v>41.65547421816288</v>
          </cell>
        </row>
      </sheetData>
      <sheetData sheetId="16">
        <row r="4">
          <cell r="J4">
            <v>5.9027283405461404</v>
          </cell>
        </row>
      </sheetData>
      <sheetData sheetId="17">
        <row r="4">
          <cell r="J4">
            <v>12.683753450490942</v>
          </cell>
        </row>
      </sheetData>
      <sheetData sheetId="18">
        <row r="4">
          <cell r="J4">
            <v>12.5767230082769</v>
          </cell>
        </row>
      </sheetData>
      <sheetData sheetId="19">
        <row r="4">
          <cell r="J4">
            <v>8.2219569079244881</v>
          </cell>
        </row>
      </sheetData>
      <sheetData sheetId="20">
        <row r="4">
          <cell r="J4">
            <v>11.784136157881763</v>
          </cell>
        </row>
      </sheetData>
      <sheetData sheetId="21">
        <row r="4">
          <cell r="J4">
            <v>4.0214653761047625</v>
          </cell>
        </row>
      </sheetData>
      <sheetData sheetId="22">
        <row r="4">
          <cell r="J4">
            <v>22.04476250320246</v>
          </cell>
        </row>
      </sheetData>
      <sheetData sheetId="23">
        <row r="4">
          <cell r="J4">
            <v>48.552923664892447</v>
          </cell>
        </row>
      </sheetData>
      <sheetData sheetId="24">
        <row r="4">
          <cell r="J4">
            <v>40.433873746140264</v>
          </cell>
        </row>
      </sheetData>
      <sheetData sheetId="25">
        <row r="4">
          <cell r="J4">
            <v>43.407876550487515</v>
          </cell>
        </row>
      </sheetData>
      <sheetData sheetId="26">
        <row r="4">
          <cell r="J4">
            <v>4.3316647437767521</v>
          </cell>
        </row>
      </sheetData>
      <sheetData sheetId="27">
        <row r="4">
          <cell r="J4">
            <v>293.56758466192758</v>
          </cell>
        </row>
      </sheetData>
      <sheetData sheetId="28">
        <row r="4">
          <cell r="J4">
            <v>0.97695105921142189</v>
          </cell>
        </row>
      </sheetData>
      <sheetData sheetId="29">
        <row r="4">
          <cell r="J4">
            <v>12.677102244396362</v>
          </cell>
        </row>
      </sheetData>
      <sheetData sheetId="30">
        <row r="4">
          <cell r="J4">
            <v>19.429544399382582</v>
          </cell>
        </row>
      </sheetData>
      <sheetData sheetId="31">
        <row r="4">
          <cell r="J4">
            <v>4.5224038458961475</v>
          </cell>
        </row>
      </sheetData>
      <sheetData sheetId="32">
        <row r="4">
          <cell r="J4">
            <v>2.389337170867242</v>
          </cell>
        </row>
      </sheetData>
      <sheetData sheetId="33">
        <row r="4">
          <cell r="J4">
            <v>2.542726531728551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446.59000000000003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0.10641276862164047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4196.770799074764</v>
      </c>
      <c r="D7" s="20">
        <f>(C7*[1]Feuil1!$K$2-C4)/C4</f>
        <v>0.50462484315325018</v>
      </c>
      <c r="E7" s="31">
        <f>C7-C7/(1+D7)</f>
        <v>1407.5234872468072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1232.9585502359755</v>
      </c>
    </row>
    <row r="9" spans="2:20">
      <c r="M9" s="17" t="str">
        <f>IF(C13&gt;C7*[2]Params!F8,B13,"Others")</f>
        <v>ETH</v>
      </c>
      <c r="N9" s="18">
        <f>IF(C13&gt;C7*0.1,C13,C7)</f>
        <v>1268.5610788870533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293.56758466192758</v>
      </c>
    </row>
    <row r="12" spans="2:20">
      <c r="B12" s="7" t="s">
        <v>4</v>
      </c>
      <c r="C12" s="1">
        <f>[2]BTC!J4</f>
        <v>1232.9585502359755</v>
      </c>
      <c r="D12" s="20">
        <f>C12/$C$7</f>
        <v>0.29378744021660613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1023.2263079984833</v>
      </c>
    </row>
    <row r="13" spans="2:20">
      <c r="B13" s="7" t="s">
        <v>19</v>
      </c>
      <c r="C13" s="1">
        <f>[2]ETH!J4</f>
        <v>1268.5610788870533</v>
      </c>
      <c r="D13" s="20">
        <f t="shared" ref="D13:D50" si="0">C13/$C$7</f>
        <v>0.30227075521177499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8.1803371314842221E-2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293.56758466192758</v>
      </c>
      <c r="D15" s="20">
        <f t="shared" si="0"/>
        <v>6.9950826174888708E-2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175.03285950133025</v>
      </c>
      <c r="D16" s="20">
        <f t="shared" si="0"/>
        <v>4.1706556750709056E-2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3.0579066495989297E-2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2.7366278860241847E-2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1.4904316436291924E-2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55</v>
      </c>
      <c r="D20" s="20">
        <f t="shared" si="0"/>
        <v>1.3105314212566841E-2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54.171818986868416</v>
      </c>
      <c r="D21" s="20">
        <f t="shared" si="0"/>
        <v>1.2907976532530998E-2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48.552923664892447</v>
      </c>
      <c r="D22" s="20">
        <f t="shared" si="0"/>
        <v>1.1569114919403416E-2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1.15040830942314E-2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45.05470367727581</v>
      </c>
      <c r="D24" s="20">
        <f t="shared" si="0"/>
        <v>1.0735564517178003E-2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43.407876550487515</v>
      </c>
      <c r="D25" s="20">
        <f t="shared" si="0"/>
        <v>1.0343161118080925E-2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41.65547421816288</v>
      </c>
      <c r="D26" s="20">
        <f t="shared" si="0"/>
        <v>9.9256014236818475E-3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40.433873746140264</v>
      </c>
      <c r="D27" s="20">
        <f t="shared" si="0"/>
        <v>9.6345203686259134E-3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23.361447950482631</v>
      </c>
      <c r="D28" s="20">
        <f t="shared" si="0"/>
        <v>5.5665293791200094E-3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22.04476250320246</v>
      </c>
      <c r="D29" s="20">
        <f t="shared" si="0"/>
        <v>5.252791624470541E-3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19.429544399382582</v>
      </c>
      <c r="D30" s="20">
        <f t="shared" si="0"/>
        <v>4.6296415338350364E-3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13.788090960045848</v>
      </c>
      <c r="D31" s="20">
        <f t="shared" si="0"/>
        <v>3.2854048076882405E-3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12.933198397362419</v>
      </c>
      <c r="D32" s="20">
        <f t="shared" si="0"/>
        <v>3.0817023412890981E-3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12.5767230082769</v>
      </c>
      <c r="D33" s="20">
        <f t="shared" si="0"/>
        <v>2.9967619415979573E-3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12.677102244396362</v>
      </c>
      <c r="D34" s="20">
        <f t="shared" si="0"/>
        <v>3.0206801494118297E-3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11.784136157881763</v>
      </c>
      <c r="D35" s="20">
        <f t="shared" si="0"/>
        <v>2.807905583140194E-3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12.683753450490942</v>
      </c>
      <c r="D36" s="20">
        <f t="shared" si="0"/>
        <v>3.0222649884256844E-3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2.5019236223991241E-3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8.2219569079244881</v>
      </c>
      <c r="D38" s="20">
        <f t="shared" si="0"/>
        <v>1.9591150676460892E-3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5.9027283405461404</v>
      </c>
      <c r="D39" s="20">
        <f t="shared" si="0"/>
        <v>1.4064929020778257E-3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5.86023924787282</v>
      </c>
      <c r="D40" s="20">
        <f t="shared" si="0"/>
        <v>1.3963686673489032E-3</v>
      </c>
    </row>
    <row r="41" spans="2:14">
      <c r="B41" s="22" t="s">
        <v>37</v>
      </c>
      <c r="C41" s="9">
        <f>[2]GRT!$J$4</f>
        <v>4.5224038458961475</v>
      </c>
      <c r="D41" s="20">
        <f t="shared" si="0"/>
        <v>1.0775913344834495E-3</v>
      </c>
    </row>
    <row r="42" spans="2:14">
      <c r="B42" s="22" t="s">
        <v>56</v>
      </c>
      <c r="C42" s="9">
        <f>[2]SHIB!$J$4</f>
        <v>4.3316647437767521</v>
      </c>
      <c r="D42" s="20">
        <f t="shared" si="0"/>
        <v>1.0321423187398576E-3</v>
      </c>
    </row>
    <row r="43" spans="2:14">
      <c r="B43" s="22" t="s">
        <v>23</v>
      </c>
      <c r="C43" s="9">
        <f>[2]LUNA!J4</f>
        <v>4.0214653761047625</v>
      </c>
      <c r="D43" s="20">
        <f t="shared" si="0"/>
        <v>9.5822849725111267E-4</v>
      </c>
    </row>
    <row r="44" spans="2:14">
      <c r="B44" s="22" t="s">
        <v>36</v>
      </c>
      <c r="C44" s="9">
        <f>[2]AMP!$J$4</f>
        <v>3.5565144219718339</v>
      </c>
      <c r="D44" s="20">
        <f t="shared" si="0"/>
        <v>8.4744070911757117E-4</v>
      </c>
    </row>
    <row r="45" spans="2:14">
      <c r="B45" s="7" t="s">
        <v>25</v>
      </c>
      <c r="C45" s="1">
        <f>[2]POLIS!J4</f>
        <v>3.5196907878478947</v>
      </c>
      <c r="D45" s="20">
        <f t="shared" si="0"/>
        <v>8.3866643101497443E-4</v>
      </c>
    </row>
    <row r="46" spans="2:14">
      <c r="B46" s="22" t="s">
        <v>40</v>
      </c>
      <c r="C46" s="9">
        <f>[2]SHPING!$J$4</f>
        <v>2.542726531728551</v>
      </c>
      <c r="D46" s="20">
        <f t="shared" si="0"/>
        <v>6.0587691190787211E-4</v>
      </c>
    </row>
    <row r="47" spans="2:14">
      <c r="B47" s="22" t="s">
        <v>50</v>
      </c>
      <c r="C47" s="9">
        <f>[2]KAVA!$J$4</f>
        <v>2.389337170867242</v>
      </c>
      <c r="D47" s="20">
        <f t="shared" si="0"/>
        <v>5.6932753425419471E-4</v>
      </c>
    </row>
    <row r="48" spans="2:14">
      <c r="B48" s="7" t="s">
        <v>28</v>
      </c>
      <c r="C48" s="1">
        <f>[2]ATLAS!O47</f>
        <v>1.7294905060463215</v>
      </c>
      <c r="D48" s="20">
        <f t="shared" si="0"/>
        <v>4.121003001706959E-4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4.0430933239768099E-4</v>
      </c>
    </row>
    <row r="50" spans="2:4">
      <c r="B50" s="22" t="s">
        <v>43</v>
      </c>
      <c r="C50" s="9">
        <f>[2]TRX!$J$4</f>
        <v>0.97695105921142189</v>
      </c>
      <c r="D50" s="20">
        <f t="shared" si="0"/>
        <v>2.3278637456846684E-4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2023-12-15T12:25:10Z</dcterms:modified>
</cp:coreProperties>
</file>