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/>
  <c r="C7" l="1"/>
  <c r="D15" s="1"/>
  <c r="D22" l="1"/>
  <c r="N9"/>
  <c r="D47"/>
  <c r="D33"/>
  <c r="D24"/>
  <c r="D12"/>
  <c r="D23"/>
  <c r="D28"/>
  <c r="D18"/>
  <c r="D16"/>
  <c r="D44"/>
  <c r="D29"/>
  <c r="D27"/>
  <c r="D42"/>
  <c r="D48"/>
  <c r="M9"/>
  <c r="M10" s="1"/>
  <c r="N11" s="1"/>
  <c r="D13"/>
  <c r="D21"/>
  <c r="D7"/>
  <c r="E7" s="1"/>
  <c r="D46"/>
  <c r="D39"/>
  <c r="M8"/>
  <c r="D40"/>
  <c r="D19"/>
  <c r="D36"/>
  <c r="D50"/>
  <c r="D45"/>
  <c r="D38"/>
  <c r="D49"/>
  <c r="D37"/>
  <c r="D14"/>
  <c r="D20"/>
  <c r="D31"/>
  <c r="D17"/>
  <c r="D32"/>
  <c r="D41"/>
  <c r="N8"/>
  <c r="D43"/>
  <c r="D34"/>
  <c r="D35"/>
  <c r="D30"/>
  <c r="D26"/>
  <c r="Q3"/>
  <c r="D25"/>
  <c r="M11" l="1"/>
  <c r="M12" s="1"/>
  <c r="N10"/>
  <c r="N12" l="1"/>
  <c r="N13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<sst xmlns="http://schemas.openxmlformats.org/spreadsheetml/2006/main" count="97" uniqueCount="60">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</sst>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957.76568869197069</c:v>
                </c:pt>
                <c:pt idx="1">
                  <c:v>866.945318471978</c:v>
                </c:pt>
                <c:pt idx="2">
                  <c:v>188.98176706161999</c:v>
                </c:pt>
                <c:pt idx="3">
                  <c:v>721.79680818053077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957.76568869197069</v>
          </cell>
        </row>
      </sheetData>
      <sheetData sheetId="1">
        <row r="4">
          <cell r="J4">
            <v>866.945318471978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0.6671155131711699</v>
          </cell>
        </row>
      </sheetData>
      <sheetData sheetId="4">
        <row r="46">
          <cell r="M46">
            <v>79.390000000000015</v>
          </cell>
          <cell r="O46">
            <v>0.88266412234770009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31.18757642115288</v>
          </cell>
        </row>
      </sheetData>
      <sheetData sheetId="8">
        <row r="4">
          <cell r="J4">
            <v>7.14992506888969</v>
          </cell>
        </row>
      </sheetData>
      <sheetData sheetId="9">
        <row r="4">
          <cell r="J4">
            <v>19.637029260716133</v>
          </cell>
        </row>
      </sheetData>
      <sheetData sheetId="10">
        <row r="4">
          <cell r="J4">
            <v>11.157548699860701</v>
          </cell>
        </row>
      </sheetData>
      <sheetData sheetId="11">
        <row r="4">
          <cell r="J4">
            <v>36.158078037069139</v>
          </cell>
        </row>
      </sheetData>
      <sheetData sheetId="12">
        <row r="4">
          <cell r="J4">
            <v>1.9590158062998</v>
          </cell>
        </row>
      </sheetData>
      <sheetData sheetId="13">
        <row r="4">
          <cell r="J4">
            <v>141.12755738998243</v>
          </cell>
        </row>
      </sheetData>
      <sheetData sheetId="14">
        <row r="4">
          <cell r="J4">
            <v>4.3740491956889063</v>
          </cell>
        </row>
      </sheetData>
      <sheetData sheetId="15">
        <row r="4">
          <cell r="J4">
            <v>31.807036262040512</v>
          </cell>
        </row>
      </sheetData>
      <sheetData sheetId="16">
        <row r="4">
          <cell r="J4">
            <v>4.1326714798821635</v>
          </cell>
        </row>
      </sheetData>
      <sheetData sheetId="17">
        <row r="4">
          <cell r="J4">
            <v>7.1637655642237261</v>
          </cell>
        </row>
      </sheetData>
      <sheetData sheetId="18">
        <row r="4">
          <cell r="J4">
            <v>9.151090857565908</v>
          </cell>
        </row>
      </sheetData>
      <sheetData sheetId="19">
        <row r="4">
          <cell r="J4">
            <v>9.4989020820002121</v>
          </cell>
        </row>
      </sheetData>
      <sheetData sheetId="20">
        <row r="4">
          <cell r="J4">
            <v>11.877904248565439</v>
          </cell>
        </row>
      </sheetData>
      <sheetData sheetId="21">
        <row r="4">
          <cell r="J4">
            <v>1.4627229122067713</v>
          </cell>
        </row>
      </sheetData>
      <sheetData sheetId="22">
        <row r="4">
          <cell r="J4">
            <v>28.715042850710901</v>
          </cell>
        </row>
      </sheetData>
      <sheetData sheetId="23">
        <row r="4">
          <cell r="J4">
            <v>35.916225967417759</v>
          </cell>
        </row>
      </sheetData>
      <sheetData sheetId="24">
        <row r="4">
          <cell r="J4">
            <v>24.871667395299998</v>
          </cell>
        </row>
      </sheetData>
      <sheetData sheetId="25">
        <row r="4">
          <cell r="J4">
            <v>29.118824764989242</v>
          </cell>
        </row>
      </sheetData>
      <sheetData sheetId="26">
        <row r="4">
          <cell r="J4">
            <v>3.4245286985802927</v>
          </cell>
        </row>
      </sheetData>
      <sheetData sheetId="27">
        <row r="4">
          <cell r="J4">
            <v>188.98176706161999</v>
          </cell>
        </row>
      </sheetData>
      <sheetData sheetId="28">
        <row r="4">
          <cell r="J4">
            <v>0.75242566074493056</v>
          </cell>
        </row>
      </sheetData>
      <sheetData sheetId="29">
        <row r="4">
          <cell r="J4">
            <v>10.117181369821033</v>
          </cell>
        </row>
      </sheetData>
      <sheetData sheetId="30">
        <row r="4">
          <cell r="J4">
            <v>15.724712924607982</v>
          </cell>
        </row>
      </sheetData>
      <sheetData sheetId="31">
        <row r="4">
          <cell r="J4">
            <v>4.7900723489505221</v>
          </cell>
        </row>
      </sheetData>
      <sheetData sheetId="32">
        <row r="4">
          <cell r="J4">
            <v>2.6055957324159067</v>
          </cell>
        </row>
      </sheetData>
      <sheetData sheetId="33">
        <row r="4">
          <cell r="J4">
            <v>1.6718346380027163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2.9002011151676575E-2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2759.1189997654396</v>
      </c>
      <c r="D7" s="20">
        <f>(C7*[1]Feuil1!$K$2-C4)/C4</f>
        <v>2.5737639845965495E-2</v>
      </c>
      <c r="E7" s="31">
        <f>C7-C7/(1+D7)</f>
        <v>69.231359316001544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957.76568869197069</v>
      </c>
    </row>
    <row r="9" spans="2:20">
      <c r="M9" s="17" t="str">
        <f>IF(C13&gt;C7*[2]Params!F8,B13,"Others")</f>
        <v>BTC</v>
      </c>
      <c r="N9" s="18">
        <f>IF(C13&gt;C7*0.1,C13,C7)</f>
        <v>866.945318471978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188.98176706161999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721.79680818053077</v>
      </c>
    </row>
    <row r="12" spans="2:20">
      <c r="B12" s="7" t="s">
        <v>19</v>
      </c>
      <c r="C12" s="1">
        <f>[2]ETH!J4</f>
        <v>957.76568869197069</v>
      </c>
      <c r="D12" s="20">
        <f>C12/$C$7</f>
        <v>0.34712735796223104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866.945318471978</v>
      </c>
      <c r="D13" s="20">
        <f t="shared" ref="D13:D50" si="0">C13/$C$7</f>
        <v>0.3142109196978019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188.98176706161999</v>
      </c>
      <c r="D14" s="20">
        <f t="shared" si="0"/>
        <v>6.8493518067791151E-2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141.12755738998243</v>
      </c>
      <c r="D15" s="20">
        <f t="shared" si="0"/>
        <v>5.1149500040404229E-2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2.8773677397295725E-2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2.5062347802279873E-2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1.3602167939545388E-2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36.158078037069139</v>
      </c>
      <c r="D19" s="20">
        <f>C19/$C$7</f>
        <v>1.3104936046666722E-2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35.916225967417759</v>
      </c>
      <c r="D20" s="20">
        <f t="shared" si="0"/>
        <v>1.3017280505288499E-2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28.715042850710901</v>
      </c>
      <c r="D21" s="20">
        <f t="shared" si="0"/>
        <v>1.0407323081444493E-2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31.807036262040512</v>
      </c>
      <c r="D22" s="20">
        <f t="shared" si="0"/>
        <v>1.152796826260285E-2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31.18757642115288</v>
      </c>
      <c r="D23" s="20">
        <f t="shared" si="0"/>
        <v>1.1303454625844055E-2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29.118824764989242</v>
      </c>
      <c r="D24" s="20">
        <f t="shared" si="0"/>
        <v>1.0553667590076657E-2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24.871667395299998</v>
      </c>
      <c r="D25" s="20">
        <f t="shared" si="0"/>
        <v>9.0143511017155859E-3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8.4592219480146367E-3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8.2151826973007047E-3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6.9406212641165508E-3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19.637029260716133</v>
      </c>
      <c r="D29" s="20">
        <f t="shared" si="0"/>
        <v>7.1171374856921835E-3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15.724712924607982</v>
      </c>
      <c r="D30" s="20">
        <f t="shared" si="0"/>
        <v>5.6991789502173641E-3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11.877904248565439</v>
      </c>
      <c r="D31" s="20">
        <f t="shared" si="0"/>
        <v>4.3049626527798231E-3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11.157548699860701</v>
      </c>
      <c r="D32" s="20">
        <f t="shared" si="0"/>
        <v>4.0438809275023064E-3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10.117181369821033</v>
      </c>
      <c r="D33" s="20">
        <f t="shared" si="0"/>
        <v>3.6668158824179468E-3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9.151090857565908</v>
      </c>
      <c r="D34" s="20">
        <f t="shared" si="0"/>
        <v>3.3166713209339168E-3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9.4989020820002121</v>
      </c>
      <c r="D35" s="20">
        <f t="shared" si="0"/>
        <v>3.4427301188559608E-3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7.14992506888969</v>
      </c>
      <c r="D36" s="20">
        <f t="shared" si="0"/>
        <v>2.5913797373355498E-3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7.1637655642237261</v>
      </c>
      <c r="D37" s="20">
        <f t="shared" si="0"/>
        <v>2.5963960107674724E-3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1.9571464661216386E-3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4.7900723489505221</v>
      </c>
      <c r="D39" s="20">
        <f t="shared" si="0"/>
        <v>1.7360876241139798E-3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4.1326714798821635</v>
      </c>
      <c r="D40" s="20">
        <f t="shared" si="0"/>
        <v>1.4978228486098256E-3</v>
      </c>
    </row>
    <row r="41" spans="2:14">
      <c r="B41" s="22" t="s">
        <v>51</v>
      </c>
      <c r="C41" s="9">
        <f>[2]DOGE!$J$4</f>
        <v>4.3740491956889063</v>
      </c>
      <c r="D41" s="20">
        <f t="shared" si="0"/>
        <v>1.5853064677749515E-3</v>
      </c>
    </row>
    <row r="42" spans="2:14">
      <c r="B42" s="22" t="s">
        <v>56</v>
      </c>
      <c r="C42" s="9">
        <f>[2]SHIB!$J$4</f>
        <v>3.4245286985802927</v>
      </c>
      <c r="D42" s="20">
        <f t="shared" si="0"/>
        <v>1.2411674519552877E-3</v>
      </c>
    </row>
    <row r="43" spans="2:14">
      <c r="B43" s="22" t="s">
        <v>50</v>
      </c>
      <c r="C43" s="9">
        <f>[2]KAVA!$J$4</f>
        <v>2.6055957324159067</v>
      </c>
      <c r="D43" s="20">
        <f t="shared" si="0"/>
        <v>9.4435786663692851E-4</v>
      </c>
    </row>
    <row r="44" spans="2:14">
      <c r="B44" s="22" t="s">
        <v>36</v>
      </c>
      <c r="C44" s="9">
        <f>[2]AMP!$J$4</f>
        <v>1.9590158062998</v>
      </c>
      <c r="D44" s="20">
        <f t="shared" si="0"/>
        <v>7.1001497451409E-4</v>
      </c>
    </row>
    <row r="45" spans="2:14">
      <c r="B45" s="22" t="s">
        <v>40</v>
      </c>
      <c r="C45" s="9">
        <f>[2]SHPING!$J$4</f>
        <v>1.6718346380027163</v>
      </c>
      <c r="D45" s="20">
        <f t="shared" si="0"/>
        <v>6.0593060253828974E-4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6.1497659221811346E-4</v>
      </c>
    </row>
    <row r="47" spans="2:14">
      <c r="B47" s="22" t="s">
        <v>23</v>
      </c>
      <c r="C47" s="9">
        <f>[2]LUNA!J4</f>
        <v>1.4627229122067713</v>
      </c>
      <c r="D47" s="20">
        <f t="shared" si="0"/>
        <v>5.3014129232233965E-4</v>
      </c>
    </row>
    <row r="48" spans="2:14">
      <c r="B48" s="7" t="s">
        <v>28</v>
      </c>
      <c r="C48" s="1">
        <f>[2]ATLAS!O46</f>
        <v>0.88266412234770009</v>
      </c>
      <c r="D48" s="20">
        <f t="shared" si="0"/>
        <v>3.1990795700465903E-4</v>
      </c>
    </row>
    <row r="49" spans="2:4">
      <c r="B49" s="22" t="s">
        <v>43</v>
      </c>
      <c r="C49" s="9">
        <f>[2]TRX!$J$4</f>
        <v>0.75242566074493056</v>
      </c>
      <c r="D49" s="20">
        <f t="shared" si="0"/>
        <v>2.7270504128632959E-4</v>
      </c>
    </row>
    <row r="50" spans="2:4">
      <c r="B50" s="7" t="s">
        <v>25</v>
      </c>
      <c r="C50" s="1">
        <f>[2]POLIS!J4</f>
        <v>0.6671155131711699</v>
      </c>
      <c r="D50" s="20">
        <f t="shared" si="0"/>
        <v>2.4178569798108862E-4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2023-07-24T07:09:34Z</dcterms:modified>
</cp:coreProperties>
</file>