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24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54653312"/>
        <axId val="54655232"/>
      </lineChart>
      <dateAx>
        <axId val="5465331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4655232"/>
        <crosses val="autoZero"/>
        <lblOffset val="100"/>
      </dateAx>
      <valAx>
        <axId val="546552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465331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M29" sqref="M2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2275.792324864577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0.00670092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0.2089804311561243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0.56696429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1.515965618717668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0.58302467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10.21136682303353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0.02704124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38.73569669833233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0.01623639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0.003453082590789504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322.1857523003272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0.00239093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0.08423847542894677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0.27993548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7.872556895423807</v>
      </c>
      <c r="M3" t="inlineStr">
        <is>
          <t>Objectif :</t>
        </is>
      </c>
      <c r="N3" s="59">
        <f>(INDEX(N5:N17,MATCH(MAX(O6),O5:O17,0))/0.85)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0.07400274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2*($B$15+$N$6)/5-$N$6</f>
        <v/>
      </c>
      <c r="O7" s="56">
        <f>($C$5*[1]Params!K9)</f>
        <v/>
      </c>
      <c r="P7" s="56">
        <f>(O7*N7)</f>
        <v/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(-0.2134+N16)</f>
        <v/>
      </c>
      <c r="C8" s="56">
        <f>(D8/B8)</f>
        <v/>
      </c>
      <c r="D8" s="56">
        <f>(-1.27565659-D9)</f>
        <v/>
      </c>
      <c r="N8" s="59">
        <f>2*($B$15+$N$6)/5-$N$6</f>
        <v/>
      </c>
      <c r="O8" s="56">
        <f>($C$5*[1]Params!K10)</f>
        <v/>
      </c>
      <c r="P8" s="56">
        <f>(O8*N8)</f>
        <v/>
      </c>
      <c r="R8" s="59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2*($B$15+$N$6)/5-$N$6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 t="n"/>
      <c r="S10" s="56" t="n"/>
      <c r="T10" s="57" t="n"/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B13" s="59" t="n">
        <v>1.7</v>
      </c>
      <c r="C13" s="56">
        <f>(D13/B13)</f>
        <v/>
      </c>
      <c r="D13" s="56" t="n">
        <v>12.6519626</v>
      </c>
      <c r="N13" s="59" t="n"/>
      <c r="P13" s="56" t="n"/>
    </row>
    <row r="14">
      <c r="F14" t="inlineStr">
        <is>
          <t>Moy</t>
        </is>
      </c>
      <c r="G14" s="56">
        <f>(D15/B15)</f>
        <v/>
      </c>
      <c r="N14" s="59" t="n"/>
      <c r="P14" s="56" t="n"/>
      <c r="R14" s="59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N19" s="59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60.52016654171778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0.00294705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59">
        <f>0.02974335</f>
        <v/>
      </c>
      <c r="C9" s="56">
        <f>D9/B9</f>
        <v/>
      </c>
      <c r="D9" s="56" t="n">
        <v>1.706456</v>
      </c>
      <c r="N9" s="59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0.199107729015525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44356.739037488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0.00035138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13.94109355834214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0.00229553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0.8420858855961232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3.144978494505519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0.0182432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14.5557583669076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0.00238893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66.56050256170526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0.00119172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tabSelected="1" workbookViewId="0">
      <selection activeCell="O7" sqref="O7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0.7596835140188871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0.05633824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(C21*2)</f>
        <v/>
      </c>
      <c r="O6" s="82">
        <f>B21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 t="n">
        <v>0</v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2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N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N12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2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12" sqref="O12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0.0001361600498747222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C37/2.6</f>
        <v/>
      </c>
      <c r="O12" s="69">
        <f>(-B37-B36)*1.2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4880.01730195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0.8840769412582544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0.32143546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09"/>
    <col width="9.140625" customWidth="1" style="14" min="210" max="16384"/>
  </cols>
  <sheetData>
    <row r="1"/>
    <row r="2"/>
    <row r="3">
      <c r="I3" t="inlineStr">
        <is>
          <t>Actual Price :</t>
        </is>
      </c>
      <c r="J3" s="78" t="n">
        <v>0.02635244944015229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0.05486595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9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1.310587062550796</v>
      </c>
      <c r="M3" t="inlineStr">
        <is>
          <t>Objectif :</t>
        </is>
      </c>
      <c r="N3" s="59">
        <f>(INDEX(N5:N32,MATCH(MAX(O6:O8),O5:O32,0))/0.85)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0.33801994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-B10</f>
        <v/>
      </c>
      <c r="O8" s="56">
        <f>P8/N8</f>
        <v/>
      </c>
      <c r="P8" s="56">
        <f>-D10</f>
        <v/>
      </c>
      <c r="Q8" t="inlineStr">
        <is>
          <t>Done</t>
        </is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B12/2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 t="n"/>
      <c r="S10" s="56" t="n"/>
      <c r="T10" s="56" t="n"/>
      <c r="V10" s="57" t="n"/>
    </row>
    <row r="11">
      <c r="F11" t="inlineStr">
        <is>
          <t>Moy</t>
        </is>
      </c>
      <c r="G11" s="56">
        <f>(D12/B12)</f>
        <v/>
      </c>
      <c r="P11" s="56">
        <f>(SUM(P6:P9))</f>
        <v/>
      </c>
      <c r="R11" s="1" t="n"/>
      <c r="S11" s="56" t="n"/>
      <c r="T11" s="56" t="n"/>
      <c r="V11" s="57" t="n"/>
    </row>
    <row r="12">
      <c r="B12" s="68">
        <f>(SUM(B5:B11))</f>
        <v/>
      </c>
      <c r="D12" s="56">
        <f>(SUM(D5:D11))</f>
        <v/>
      </c>
      <c r="R12" s="1" t="n"/>
      <c r="S12" s="56" t="n"/>
      <c r="T12" s="56" t="n"/>
    </row>
    <row r="13">
      <c r="R13" s="1" t="n"/>
      <c r="S13" s="56" t="n"/>
      <c r="T13" s="57" t="n"/>
    </row>
    <row r="14">
      <c r="R14" s="1" t="n"/>
      <c r="S14" s="56" t="n"/>
      <c r="T14" s="56" t="n"/>
    </row>
    <row r="15">
      <c r="R15" s="1" t="n"/>
      <c r="S15" s="56" t="n"/>
      <c r="T15" s="56" t="n"/>
    </row>
    <row r="16"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J24" s="59" t="n"/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R29" s="1">
        <f>(SUM(R5:R28))</f>
        <v/>
      </c>
      <c r="S29" s="56" t="n"/>
      <c r="T29" s="56">
        <f>(SUM(T5:T28))</f>
        <v/>
      </c>
    </row>
  </sheetData>
  <conditionalFormatting sqref="C5 G11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G24" sqref="G2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3.942804269753796</v>
      </c>
      <c r="M3" t="inlineStr">
        <is>
          <t>Objectif :</t>
        </is>
      </c>
      <c r="N3" s="59">
        <f>(INDEX(N5:N31,MATCH(MAX(O6:O8,O14:O15),O5:O31,0))/0.85)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0.10094995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30"/>
    <col width="9.140625" customWidth="1" style="14" min="23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0.7768843284913459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0.07528927000000001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1.001897587424419e-05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259.79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0.004543756490180626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I42" sqref="I42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105.0039500687661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0.06329593999999999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0.1071759430355093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0.25084742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6.546616196189771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0.00261834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0.588349493405761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0.81563344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93"/>
    <col width="9.140625" customWidth="1" style="14" min="194" max="16384"/>
  </cols>
  <sheetData>
    <row r="1"/>
    <row r="2"/>
    <row r="3">
      <c r="I3" t="inlineStr">
        <is>
          <t>Actual Price :</t>
        </is>
      </c>
      <c r="J3" s="78" t="n">
        <v>15.74841166265415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1.48247268</v>
      </c>
      <c r="C5" s="56">
        <f>(D5/B5)</f>
        <v/>
      </c>
      <c r="D5" s="56" t="n">
        <v>18.9985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0.0008127399999999999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93"/>
    <col width="9.140625" customWidth="1" style="14" min="194" max="16384"/>
  </cols>
  <sheetData>
    <row r="1"/>
    <row r="2"/>
    <row r="3">
      <c r="I3" t="inlineStr">
        <is>
          <t>Actual Price :</t>
        </is>
      </c>
      <c r="J3" s="78" t="n">
        <v>2.762644314005825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6.29240461</v>
      </c>
      <c r="C5" s="56">
        <f>(D5/B5)</f>
        <v/>
      </c>
      <c r="D5" s="56" t="n">
        <v>18.9987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80" t="n">
        <v>0.0001431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0.4219403495349447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0.005610502542228084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00"/>
    <col width="9.140625" customWidth="1" style="14" min="20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8.689166148170413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1.226e-05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0.5718137765193751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0.737505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2024-01-04T23:25:16Z</dcterms:modified>
  <cp:lastModifiedBy>Tiko</cp:lastModifiedBy>
</cp:coreProperties>
</file>