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T2" l="1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28" i="2"/>
  <c r="Q2" i="1" l="1"/>
  <c r="C40"/>
  <c r="C30" l="1"/>
  <c r="C14"/>
  <c r="C4"/>
  <c r="C37"/>
  <c r="C20"/>
  <c r="C48" l="1"/>
  <c r="C44" l="1"/>
  <c r="C26" l="1"/>
  <c r="C28" l="1"/>
  <c r="C35" l="1"/>
  <c r="C54"/>
  <c r="C24"/>
  <c r="C47"/>
  <c r="C29"/>
  <c r="C45" l="1"/>
  <c r="C36" l="1"/>
  <c r="C55"/>
  <c r="C15"/>
  <c r="C31"/>
  <c r="C42"/>
  <c r="C39"/>
  <c r="C32"/>
  <c r="C52"/>
  <c r="C33"/>
  <c r="C46"/>
  <c r="C22"/>
  <c r="C27"/>
  <c r="C38"/>
  <c r="C25"/>
  <c r="C53"/>
  <c r="C18"/>
  <c r="C49"/>
  <c r="C19"/>
  <c r="C17" l="1"/>
  <c r="C34"/>
  <c r="C16"/>
  <c r="C21"/>
  <c r="C50" l="1"/>
  <c r="C43"/>
  <c r="C41"/>
  <c r="C12"/>
  <c r="C13" l="1"/>
  <c r="C23"/>
  <c r="C51" l="1"/>
  <c r="C7" l="1"/>
  <c r="D51" s="1"/>
  <c r="D30" l="1"/>
  <c r="D35"/>
  <c r="D24"/>
  <c r="D44"/>
  <c r="D54"/>
  <c r="D45"/>
  <c r="D48"/>
  <c r="D14"/>
  <c r="D47"/>
  <c r="Q3"/>
  <c r="D28"/>
  <c r="D20"/>
  <c r="D7"/>
  <c r="E7" s="1"/>
  <c r="D26"/>
  <c r="D37"/>
  <c r="D40"/>
  <c r="D29"/>
  <c r="D25"/>
  <c r="D38"/>
  <c r="D22"/>
  <c r="D33"/>
  <c r="D39"/>
  <c r="D31"/>
  <c r="D36"/>
  <c r="D32"/>
  <c r="D53"/>
  <c r="D19"/>
  <c r="D46"/>
  <c r="D42"/>
  <c r="D15"/>
  <c r="D55"/>
  <c r="D49"/>
  <c r="D18"/>
  <c r="D27"/>
  <c r="D52"/>
  <c r="D34"/>
  <c r="D21"/>
  <c r="D16"/>
  <c r="D17"/>
  <c r="D43"/>
  <c r="M8"/>
  <c r="D41"/>
  <c r="D50"/>
  <c r="N8"/>
  <c r="D12"/>
  <c r="D13"/>
  <c r="N9"/>
  <c r="M9"/>
  <c r="D23"/>
  <c r="N10" l="1"/>
  <c r="M10"/>
  <c r="M11" l="1"/>
  <c r="N11"/>
  <c r="N12" l="1"/>
  <c r="M12"/>
  <c r="M13" l="1"/>
  <c r="N13"/>
  <c r="M14" l="1"/>
  <c r="N14"/>
  <c r="N15" l="1"/>
  <c r="M15"/>
  <c r="N16" l="1"/>
  <c r="M16"/>
  <c r="M17" l="1"/>
  <c r="N17"/>
  <c r="M18" l="1"/>
  <c r="N18"/>
  <c r="M19" l="1"/>
  <c r="N19"/>
  <c r="N20" l="1"/>
  <c r="M20"/>
  <c r="N21" l="1"/>
  <c r="M21"/>
  <c r="N22" l="1"/>
  <c r="M22"/>
  <c r="M23" l="1"/>
  <c r="N23"/>
  <c r="M24" l="1"/>
  <c r="N24"/>
  <c r="M25" l="1"/>
  <c r="N25"/>
  <c r="M26" l="1"/>
  <c r="N26"/>
  <c r="M27" l="1"/>
  <c r="N27"/>
  <c r="N28" l="1"/>
  <c r="M28"/>
  <c r="M29" l="1"/>
  <c r="N29"/>
  <c r="M30" l="1"/>
  <c r="N30"/>
  <c r="N31" l="1"/>
  <c r="M31"/>
  <c r="M32" l="1"/>
  <c r="N32"/>
  <c r="M33" l="1"/>
  <c r="N33"/>
  <c r="M34" l="1"/>
  <c r="N34"/>
  <c r="M35" l="1"/>
  <c r="N35"/>
  <c r="N36" l="1"/>
  <c r="M36"/>
  <c r="M37" l="1"/>
  <c r="N37"/>
  <c r="M38" l="1"/>
  <c r="N38"/>
  <c r="N39" l="1"/>
  <c r="M39"/>
  <c r="N40" l="1"/>
  <c r="M40"/>
  <c r="N41" l="1"/>
  <c r="M41"/>
  <c r="N42" l="1"/>
  <c r="M42"/>
</calcChain>
</file>

<file path=xl/sharedStrings.xml><?xml version="1.0" encoding="utf-8"?>
<sst xmlns="http://schemas.openxmlformats.org/spreadsheetml/2006/main" count="110" uniqueCount="68">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</sst>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1368.0141652467335</c:v>
                </c:pt>
                <c:pt idx="1">
                  <c:v>1266.7151557745169</c:v>
                </c:pt>
                <c:pt idx="2">
                  <c:v>553.62</c:v>
                </c:pt>
                <c:pt idx="3">
                  <c:v>252.58394697389656</c:v>
                </c:pt>
                <c:pt idx="4">
                  <c:v>1118.9980221814344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1368.0141652467335</v>
          </cell>
        </row>
      </sheetData>
      <sheetData sheetId="1">
        <row r="4">
          <cell r="J4">
            <v>1266.7151557745169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2.2747064492518603</v>
          </cell>
        </row>
      </sheetData>
      <sheetData sheetId="4">
        <row r="47">
          <cell r="M47">
            <v>130.75</v>
          </cell>
          <cell r="O47">
            <v>1.1183864789084055</v>
          </cell>
        </row>
      </sheetData>
      <sheetData sheetId="5">
        <row r="4">
          <cell r="C4">
            <v>-77.666666666666671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2.5391210358257048</v>
          </cell>
        </row>
      </sheetData>
      <sheetData sheetId="8">
        <row r="4">
          <cell r="J4">
            <v>37.19418944840227</v>
          </cell>
        </row>
      </sheetData>
      <sheetData sheetId="9">
        <row r="4">
          <cell r="J4">
            <v>9.0381023863843524</v>
          </cell>
        </row>
      </sheetData>
      <sheetData sheetId="10">
        <row r="4">
          <cell r="J4">
            <v>20.027785961660534</v>
          </cell>
        </row>
      </sheetData>
      <sheetData sheetId="11">
        <row r="4">
          <cell r="J4">
            <v>11.922083277647415</v>
          </cell>
        </row>
      </sheetData>
      <sheetData sheetId="12">
        <row r="4">
          <cell r="J4">
            <v>47.420348489420135</v>
          </cell>
        </row>
      </sheetData>
      <sheetData sheetId="13">
        <row r="4">
          <cell r="J4">
            <v>3.0524580636210725</v>
          </cell>
        </row>
      </sheetData>
      <sheetData sheetId="14">
        <row r="4">
          <cell r="J4">
            <v>226.38307434207567</v>
          </cell>
        </row>
      </sheetData>
      <sheetData sheetId="15">
        <row r="4">
          <cell r="J4">
            <v>4.801531986221578</v>
          </cell>
        </row>
      </sheetData>
      <sheetData sheetId="16">
        <row r="4">
          <cell r="J4">
            <v>43.395075608754048</v>
          </cell>
        </row>
      </sheetData>
      <sheetData sheetId="17">
        <row r="4">
          <cell r="J4">
            <v>5.3052556771380646</v>
          </cell>
        </row>
      </sheetData>
      <sheetData sheetId="18">
        <row r="4">
          <cell r="J4">
            <v>4.1375171050446911</v>
          </cell>
        </row>
      </sheetData>
      <sheetData sheetId="19">
        <row r="4">
          <cell r="J4">
            <v>11.461202385646063</v>
          </cell>
        </row>
      </sheetData>
      <sheetData sheetId="20">
        <row r="4">
          <cell r="J4">
            <v>2.0774475640784149</v>
          </cell>
        </row>
      </sheetData>
      <sheetData sheetId="21">
        <row r="4">
          <cell r="J4">
            <v>11.772455443430221</v>
          </cell>
        </row>
      </sheetData>
      <sheetData sheetId="22">
        <row r="4">
          <cell r="J4">
            <v>9.7159165195737529</v>
          </cell>
        </row>
      </sheetData>
      <sheetData sheetId="23">
        <row r="4">
          <cell r="J4">
            <v>11.330427275251578</v>
          </cell>
        </row>
      </sheetData>
      <sheetData sheetId="24">
        <row r="4">
          <cell r="J4">
            <v>5.0084080515043707</v>
          </cell>
        </row>
      </sheetData>
      <sheetData sheetId="25">
        <row r="4">
          <cell r="J4">
            <v>14.465215906651364</v>
          </cell>
        </row>
      </sheetData>
      <sheetData sheetId="26">
        <row r="4">
          <cell r="J4">
            <v>46.649430988870407</v>
          </cell>
        </row>
      </sheetData>
      <sheetData sheetId="27">
        <row r="4">
          <cell r="J4">
            <v>1.5855397176328059</v>
          </cell>
        </row>
      </sheetData>
      <sheetData sheetId="28">
        <row r="4">
          <cell r="J4">
            <v>41.476387589712857</v>
          </cell>
        </row>
      </sheetData>
      <sheetData sheetId="29">
        <row r="4">
          <cell r="J4">
            <v>30.774348169844075</v>
          </cell>
        </row>
      </sheetData>
      <sheetData sheetId="30">
        <row r="4">
          <cell r="J4">
            <v>2.7419043257815492</v>
          </cell>
        </row>
      </sheetData>
      <sheetData sheetId="31">
        <row r="4">
          <cell r="J4">
            <v>6.9946721734368058</v>
          </cell>
        </row>
      </sheetData>
      <sheetData sheetId="32">
        <row r="4">
          <cell r="J4">
            <v>2.3536947150903895</v>
          </cell>
        </row>
      </sheetData>
      <sheetData sheetId="33">
        <row r="4">
          <cell r="J4">
            <v>252.58394697389656</v>
          </cell>
        </row>
      </sheetData>
      <sheetData sheetId="34">
        <row r="4">
          <cell r="J4">
            <v>1.0210127917150895</v>
          </cell>
        </row>
      </sheetData>
      <sheetData sheetId="35">
        <row r="4">
          <cell r="J4">
            <v>11.777020529293052</v>
          </cell>
        </row>
      </sheetData>
      <sheetData sheetId="36">
        <row r="4">
          <cell r="J4">
            <v>17.046812904698157</v>
          </cell>
        </row>
      </sheetData>
      <sheetData sheetId="37">
        <row r="4">
          <cell r="J4">
            <v>22.197318886246237</v>
          </cell>
        </row>
      </sheetData>
      <sheetData sheetId="38">
        <row r="4">
          <cell r="J4">
            <v>19.19570966595402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15" sqref="B15:D1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92.85+5.53</f>
        <v>98.38</v>
      </c>
      <c r="J2" t="s">
        <v>6</v>
      </c>
      <c r="K2" s="9">
        <f>13.17+37.53</f>
        <v>50.7</v>
      </c>
      <c r="M2" t="s">
        <v>59</v>
      </c>
      <c r="N2" s="9">
        <f>553.62</f>
        <v>553.62</v>
      </c>
      <c r="P2" t="s">
        <v>8</v>
      </c>
      <c r="Q2" s="10">
        <f>N2+K2+H2</f>
        <v>702.7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0.15410319921131713</v>
      </c>
    </row>
    <row r="4" spans="2:20">
      <c r="B4" t="s">
        <v>30</v>
      </c>
      <c r="C4" s="19">
        <f>Investissement!C28</f>
        <v>2692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4559.9312901765816</v>
      </c>
      <c r="D7" s="20">
        <f>(C7*[1]Feuil1!$K$2-C4)/C4</f>
        <v>0.54143293984423824</v>
      </c>
      <c r="E7" s="31">
        <f>C7-C7/(1+D7)</f>
        <v>1601.6895319348237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1368.0141652467335</v>
      </c>
    </row>
    <row r="9" spans="2:20">
      <c r="M9" s="17" t="str">
        <f>IF(C13&gt;C7*Params!F8,B13,"Others")</f>
        <v>BTC</v>
      </c>
      <c r="N9" s="18">
        <f>IF(C13&gt;C7*0.1,C13,C7)</f>
        <v>1266.7151557745169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553.62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252.58394697389656</v>
      </c>
    </row>
    <row r="12" spans="2:20">
      <c r="B12" s="7" t="s">
        <v>19</v>
      </c>
      <c r="C12" s="1">
        <f>[2]ETH!J4</f>
        <v>1368.0141652467335</v>
      </c>
      <c r="D12" s="20">
        <f>C12/$C$7</f>
        <v>0.30000762691179883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1118.9980221814344</v>
      </c>
    </row>
    <row r="13" spans="2:20">
      <c r="B13" s="7" t="s">
        <v>4</v>
      </c>
      <c r="C13" s="1">
        <f>[2]BTC!J4</f>
        <v>1266.7151557745169</v>
      </c>
      <c r="D13" s="20">
        <f t="shared" ref="D13:D55" si="0">C13/$C$7</f>
        <v>0.27779259711728327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553.62</v>
      </c>
      <c r="D14" s="20">
        <f t="shared" si="0"/>
        <v>0.12140972413173386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252.58394697389656</v>
      </c>
      <c r="D15" s="20">
        <f t="shared" si="0"/>
        <v>5.5392051085952951E-2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226.38307434207567</v>
      </c>
      <c r="D16" s="20">
        <f t="shared" si="0"/>
        <v>4.9646159105460795E-2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130.75</v>
      </c>
      <c r="D17" s="20">
        <f t="shared" si="0"/>
        <v>2.8673677667396771E-2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77.666666666666671</v>
      </c>
      <c r="D18" s="20">
        <f>C18/$C$7</f>
        <v>1.7032420386242062E-2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1.3717311954842586E-2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7" t="s">
        <v>6</v>
      </c>
      <c r="C20" s="1">
        <f>$K$2</f>
        <v>50.7</v>
      </c>
      <c r="D20" s="20">
        <f t="shared" si="0"/>
        <v>1.1118588586898787E-2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32</v>
      </c>
      <c r="C21" s="9">
        <f>[2]MATIC!$J$4</f>
        <v>46.649430988870407</v>
      </c>
      <c r="D21" s="20">
        <f t="shared" si="0"/>
        <v>1.02302925242244E-2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47</v>
      </c>
      <c r="C22" s="9">
        <f>[2]AVAX!$J$4</f>
        <v>47.420348489420135</v>
      </c>
      <c r="D22" s="20">
        <f t="shared" si="0"/>
        <v>1.0399355927045953E-2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42</v>
      </c>
      <c r="C23" s="1">
        <f>[2]DOT!$J$4</f>
        <v>43.395075608754048</v>
      </c>
      <c r="D23" s="20">
        <f t="shared" si="0"/>
        <v>9.5166073449921632E-3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41.476387589712857</v>
      </c>
      <c r="D24" s="20">
        <f t="shared" si="0"/>
        <v>9.0958360883781429E-3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45</v>
      </c>
      <c r="C25" s="9">
        <f>[2]ADA!$J$4</f>
        <v>37.19418944840227</v>
      </c>
      <c r="D25" s="20">
        <f t="shared" si="0"/>
        <v>8.156743398421238E-3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38</v>
      </c>
      <c r="C26" s="9">
        <f>[2]NEAR!$J$4</f>
        <v>30.774348169844075</v>
      </c>
      <c r="D26" s="20">
        <f t="shared" si="0"/>
        <v>6.748862255039012E-3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20.027785961660534</v>
      </c>
      <c r="D27" s="20">
        <f t="shared" si="0"/>
        <v>4.3921245052104645E-3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66</v>
      </c>
      <c r="C28" s="10">
        <f>[2]TIA!$J$4</f>
        <v>22.197318886246237</v>
      </c>
      <c r="D28" s="20">
        <f t="shared" si="0"/>
        <v>4.8679064384293943E-3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22" t="s">
        <v>41</v>
      </c>
      <c r="C29" s="1">
        <f>[2]XRP!$J$4</f>
        <v>17.046812904698157</v>
      </c>
      <c r="D29" s="20">
        <f t="shared" si="0"/>
        <v>3.7383924931987354E-3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65</v>
      </c>
      <c r="C30" s="10">
        <f>[2]DYDX!$J$4</f>
        <v>19.19570966595402</v>
      </c>
      <c r="D30" s="20">
        <f t="shared" si="0"/>
        <v>4.2096488838126054E-3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7" t="s">
        <v>49</v>
      </c>
      <c r="C31" s="1">
        <f>[2]LUNC!J4</f>
        <v>14.465215906651364</v>
      </c>
      <c r="D31" s="20">
        <f t="shared" si="0"/>
        <v>3.1722442699550425E-3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52</v>
      </c>
      <c r="C32" s="9">
        <f>[2]LDO!$J$4</f>
        <v>11.772455443430221</v>
      </c>
      <c r="D32" s="20">
        <f t="shared" si="0"/>
        <v>2.5817177264910798E-3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53</v>
      </c>
      <c r="C33" s="9">
        <f>[2]ICP!$J$4</f>
        <v>11.461202385646063</v>
      </c>
      <c r="D33" s="20">
        <f t="shared" si="0"/>
        <v>2.5134594484651175E-3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31</v>
      </c>
      <c r="C34" s="9">
        <f>[2]ATOM!$J$4</f>
        <v>11.922083277647415</v>
      </c>
      <c r="D34" s="20">
        <f t="shared" si="0"/>
        <v>2.6145313424636575E-3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11.330427275251578</v>
      </c>
      <c r="D35" s="20">
        <f t="shared" si="0"/>
        <v>2.4847802640492883E-3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55</v>
      </c>
      <c r="C36" s="9">
        <f>[2]UNI!$J$4</f>
        <v>11.777020529293052</v>
      </c>
      <c r="D36" s="20">
        <f t="shared" si="0"/>
        <v>2.5827188568968529E-3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1.9737139503370627E-3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46</v>
      </c>
      <c r="C38" s="9">
        <f>[2]ALGO!$J$4</f>
        <v>9.0381023863843524</v>
      </c>
      <c r="D38" s="20">
        <f t="shared" si="0"/>
        <v>1.982069862731277E-3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54</v>
      </c>
      <c r="C39" s="9">
        <f>[2]LINK!$J$4</f>
        <v>9.7159165195737529</v>
      </c>
      <c r="D39" s="20">
        <f t="shared" si="0"/>
        <v>2.1307155527770043E-3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7" t="s">
        <v>5</v>
      </c>
      <c r="C40" s="1">
        <f>H$2</f>
        <v>98.38</v>
      </c>
      <c r="D40" s="20">
        <f t="shared" si="0"/>
        <v>2.1574886492684471E-2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33</v>
      </c>
      <c r="C41" s="1">
        <f>[2]EGLD!$J$4</f>
        <v>5.3052556771380646</v>
      </c>
      <c r="D41" s="20">
        <f t="shared" si="0"/>
        <v>1.1634507933413665E-3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23</v>
      </c>
      <c r="C42" s="9">
        <f>[2]LUNA!J4</f>
        <v>5.0084080515043707</v>
      </c>
      <c r="D42" s="20">
        <f t="shared" si="0"/>
        <v>1.0983516489149604E-3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51</v>
      </c>
      <c r="C43" s="9">
        <f>[2]DOGE!$J$4</f>
        <v>4.801531986221578</v>
      </c>
      <c r="D43" s="20">
        <f t="shared" si="0"/>
        <v>1.0529834071327949E-3</v>
      </c>
    </row>
    <row r="44" spans="2:14">
      <c r="B44" s="22" t="s">
        <v>37</v>
      </c>
      <c r="C44" s="9">
        <f>[2]GRT!$J$4</f>
        <v>4.1375171050446911</v>
      </c>
      <c r="D44" s="20">
        <f t="shared" si="0"/>
        <v>9.0736391444276945E-4</v>
      </c>
    </row>
    <row r="45" spans="2:14">
      <c r="B45" s="22" t="s">
        <v>56</v>
      </c>
      <c r="C45" s="9">
        <f>[2]SHIB!$J$4</f>
        <v>6.9946721734368058</v>
      </c>
      <c r="D45" s="20">
        <f t="shared" si="0"/>
        <v>1.5339424496385208E-3</v>
      </c>
    </row>
    <row r="46" spans="2:14">
      <c r="B46" s="22" t="s">
        <v>36</v>
      </c>
      <c r="C46" s="9">
        <f>[2]AMP!$J$4</f>
        <v>3.0524580636210725</v>
      </c>
      <c r="D46" s="20">
        <f t="shared" si="0"/>
        <v>6.6940878477641868E-4</v>
      </c>
    </row>
    <row r="47" spans="2:14">
      <c r="B47" s="22" t="s">
        <v>62</v>
      </c>
      <c r="C47" s="10">
        <f>[2]SEI!$J$4</f>
        <v>2.7419043257815492</v>
      </c>
      <c r="D47" s="20">
        <f t="shared" si="0"/>
        <v>6.0130386869828689E-4</v>
      </c>
    </row>
    <row r="48" spans="2:14">
      <c r="B48" s="22" t="s">
        <v>40</v>
      </c>
      <c r="C48" s="9">
        <f>[2]SHPING!$J$4</f>
        <v>2.3536947150903895</v>
      </c>
      <c r="D48" s="20">
        <f t="shared" si="0"/>
        <v>5.1616889933428002E-4</v>
      </c>
    </row>
    <row r="49" spans="2:4">
      <c r="B49" s="7" t="s">
        <v>25</v>
      </c>
      <c r="C49" s="1">
        <f>[2]POLIS!J4</f>
        <v>2.2747064492518603</v>
      </c>
      <c r="D49" s="20">
        <f t="shared" si="0"/>
        <v>4.9884665020112032E-4</v>
      </c>
    </row>
    <row r="50" spans="2:4">
      <c r="B50" s="22" t="s">
        <v>64</v>
      </c>
      <c r="C50" s="10">
        <f>[2]ACE!$J$4</f>
        <v>2.5391210358257048</v>
      </c>
      <c r="D50" s="20">
        <f t="shared" si="0"/>
        <v>5.5683317888927629E-4</v>
      </c>
    </row>
    <row r="51" spans="2:4">
      <c r="B51" s="7" t="s">
        <v>28</v>
      </c>
      <c r="C51" s="1">
        <f>[2]ATLAS!O47</f>
        <v>1.1183864789084055</v>
      </c>
      <c r="D51" s="20">
        <f t="shared" si="0"/>
        <v>2.4526388836554081E-4</v>
      </c>
    </row>
    <row r="52" spans="2:4">
      <c r="B52" s="22" t="s">
        <v>50</v>
      </c>
      <c r="C52" s="9">
        <f>[2]KAVA!$J$4</f>
        <v>2.0774475640784149</v>
      </c>
      <c r="D52" s="20">
        <f t="shared" si="0"/>
        <v>4.5558747092392407E-4</v>
      </c>
    </row>
    <row r="53" spans="2:4">
      <c r="B53" s="7" t="s">
        <v>27</v>
      </c>
      <c r="C53" s="1">
        <f>[2]Ayman!$E$9</f>
        <v>1.6967935999999999</v>
      </c>
      <c r="D53" s="20">
        <f t="shared" si="0"/>
        <v>3.7210946657362731E-4</v>
      </c>
    </row>
    <row r="54" spans="2:4">
      <c r="B54" s="22" t="s">
        <v>63</v>
      </c>
      <c r="C54" s="10">
        <f>[2]MEME!$J$4</f>
        <v>1.5855397176328059</v>
      </c>
      <c r="D54" s="20">
        <f t="shared" si="0"/>
        <v>3.4771131772281735E-4</v>
      </c>
    </row>
    <row r="55" spans="2:4">
      <c r="B55" s="22" t="s">
        <v>43</v>
      </c>
      <c r="C55" s="9">
        <f>[2]TRX!$J$4</f>
        <v>1.0210127917150895</v>
      </c>
      <c r="D55" s="20">
        <f t="shared" si="0"/>
        <v>2.2390968783118467E-4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8"/>
  <sheetViews>
    <sheetView workbookViewId="0">
      <selection activeCell="C27" sqref="C2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67</v>
      </c>
      <c r="C26" s="11">
        <v>98</v>
      </c>
      <c r="D26" s="22" t="s">
        <v>10</v>
      </c>
      <c r="E26" s="28" t="s">
        <v>5</v>
      </c>
    </row>
    <row r="27" spans="2:5">
      <c r="B27" s="15"/>
      <c r="C27" s="16"/>
      <c r="D27" s="29"/>
      <c r="E27" s="25"/>
    </row>
    <row r="28" spans="2:5">
      <c r="B28" t="s">
        <v>8</v>
      </c>
      <c r="C28" s="19">
        <f>SUM(C4:C27)</f>
        <v>2692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2024-01-19T10:34:23Z</dcterms:modified>
</cp:coreProperties>
</file>