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<sst xmlns="http://schemas.openxmlformats.org/spreadsheetml/2006/main" count="97" uniqueCount="60">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</sst>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856.18977053478841</c:v>
                </c:pt>
                <c:pt idx="1">
                  <c:v>760.43630662836097</c:v>
                </c:pt>
                <c:pt idx="2">
                  <c:v>166.95775461064682</c:v>
                </c:pt>
                <c:pt idx="3">
                  <c:v>610.12583003136615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856.18977053478841</v>
          </cell>
        </row>
      </sheetData>
      <sheetData sheetId="1">
        <row r="4">
          <cell r="J4">
            <v>760.43630662836097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0.77590267661725476</v>
          </cell>
        </row>
      </sheetData>
      <sheetData sheetId="4">
        <row r="46">
          <cell r="M46">
            <v>79.390000000000015</v>
          </cell>
          <cell r="O46">
            <v>1.0356036758916982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26.420917382970188</v>
          </cell>
        </row>
      </sheetData>
      <sheetData sheetId="8">
        <row r="4">
          <cell r="J4">
            <v>6.1118932314614076</v>
          </cell>
        </row>
      </sheetData>
      <sheetData sheetId="9">
        <row r="4">
          <cell r="J4">
            <v>14.468883407505192</v>
          </cell>
        </row>
      </sheetData>
      <sheetData sheetId="10">
        <row r="4">
          <cell r="J4">
            <v>9.0800762664229673</v>
          </cell>
        </row>
      </sheetData>
      <sheetData sheetId="11">
        <row r="4">
          <cell r="J4">
            <v>28.115382447871049</v>
          </cell>
        </row>
      </sheetData>
      <sheetData sheetId="12">
        <row r="4">
          <cell r="J4">
            <v>1.9208790023695477</v>
          </cell>
        </row>
      </sheetData>
      <sheetData sheetId="13">
        <row r="4">
          <cell r="J4">
            <v>124.12049009078217</v>
          </cell>
        </row>
      </sheetData>
      <sheetData sheetId="14">
        <row r="4">
          <cell r="J4">
            <v>3.866200421044951</v>
          </cell>
        </row>
      </sheetData>
      <sheetData sheetId="15">
        <row r="4">
          <cell r="J4">
            <v>26.753768814664685</v>
          </cell>
        </row>
      </sheetData>
      <sheetData sheetId="16">
        <row r="4">
          <cell r="J4">
            <v>3.2902282539967742</v>
          </cell>
        </row>
      </sheetData>
      <sheetData sheetId="17">
        <row r="4">
          <cell r="J4">
            <v>6.0195845431248198</v>
          </cell>
        </row>
      </sheetData>
      <sheetData sheetId="18">
        <row r="4">
          <cell r="J4">
            <v>7.5010170325250494</v>
          </cell>
        </row>
      </sheetData>
      <sheetData sheetId="19">
        <row r="4">
          <cell r="J4">
            <v>7.6324738181717775</v>
          </cell>
        </row>
      </sheetData>
      <sheetData sheetId="20">
        <row r="4">
          <cell r="J4">
            <v>10.870348176033955</v>
          </cell>
        </row>
      </sheetData>
      <sheetData sheetId="21">
        <row r="4">
          <cell r="J4">
            <v>1.1078243130533254</v>
          </cell>
        </row>
      </sheetData>
      <sheetData sheetId="22">
        <row r="4">
          <cell r="J4">
            <v>22.321346460517045</v>
          </cell>
        </row>
      </sheetData>
      <sheetData sheetId="23">
        <row r="4">
          <cell r="J4">
            <v>26.864935711972326</v>
          </cell>
        </row>
      </sheetData>
      <sheetData sheetId="24">
        <row r="4">
          <cell r="J4">
            <v>21.82532029895971</v>
          </cell>
        </row>
      </sheetData>
      <sheetData sheetId="25">
        <row r="4">
          <cell r="J4">
            <v>23.320214674509153</v>
          </cell>
        </row>
      </sheetData>
      <sheetData sheetId="26">
        <row r="4">
          <cell r="J4">
            <v>3.5070670752929671</v>
          </cell>
        </row>
      </sheetData>
      <sheetData sheetId="27">
        <row r="4">
          <cell r="J4">
            <v>166.95775461064682</v>
          </cell>
        </row>
      </sheetData>
      <sheetData sheetId="28">
        <row r="4">
          <cell r="J4">
            <v>0.69583605046243702</v>
          </cell>
        </row>
      </sheetData>
      <sheetData sheetId="29">
        <row r="4">
          <cell r="J4">
            <v>8.0100204612311803</v>
          </cell>
        </row>
      </sheetData>
      <sheetData sheetId="30">
        <row r="4">
          <cell r="J4">
            <v>17.566290124931871</v>
          </cell>
        </row>
      </sheetData>
      <sheetData sheetId="31">
        <row r="4">
          <cell r="J4">
            <v>3.7647485481598091</v>
          </cell>
        </row>
      </sheetData>
      <sheetData sheetId="32">
        <row r="4">
          <cell r="J4">
            <v>2.0383786785951177</v>
          </cell>
        </row>
      </sheetData>
      <sheetData sheetId="33">
        <row r="4">
          <cell r="J4">
            <v>1.3398537445595644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1.766131275551714E-2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2414.8827774241613</v>
      </c>
      <c r="D7" s="20">
        <f>(C7*[1]Feuil1!$K$2-C4)/C4</f>
        <v>-8.2062102148710583E-2</v>
      </c>
      <c r="E7" s="31">
        <f>C7-C7/(1+D7)</f>
        <v>-215.88645334506919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856.18977053478841</v>
      </c>
    </row>
    <row r="9" spans="2:20">
      <c r="M9" s="17" t="str">
        <f>IF(C13&gt;C7*[2]Params!F8,B13,"Others")</f>
        <v>BTC</v>
      </c>
      <c r="N9" s="18">
        <f>IF(C13&gt;C7*0.1,C13,C7)</f>
        <v>760.43630662836097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166.95775461064682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610.12583003136615</v>
      </c>
    </row>
    <row r="12" spans="2:20">
      <c r="B12" s="7" t="s">
        <v>19</v>
      </c>
      <c r="C12" s="1">
        <f>[2]ETH!J4</f>
        <v>856.18977053478841</v>
      </c>
      <c r="D12" s="20">
        <f>C12/$C$7</f>
        <v>0.35454713518146197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760.43630662836097</v>
      </c>
      <c r="D13" s="20">
        <f t="shared" ref="D13:D50" si="0">C13/$C$7</f>
        <v>0.31489574307183621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166.95775461064682</v>
      </c>
      <c r="D14" s="20">
        <f t="shared" si="0"/>
        <v>6.9137001667937098E-2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124.12049009078217</v>
      </c>
      <c r="D15" s="20">
        <f t="shared" si="0"/>
        <v>5.1398142904135288E-2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3.2875301750539418E-2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2.8634930294115131E-2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28.115382447871049</v>
      </c>
      <c r="D18" s="20">
        <f>C18/$C$7</f>
        <v>1.1642545431484823E-2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26.864935711972326</v>
      </c>
      <c r="D19" s="20">
        <f>C19/$C$7</f>
        <v>1.1124736969894602E-2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26.753768814664685</v>
      </c>
      <c r="D20" s="20">
        <f t="shared" si="0"/>
        <v>1.1078702893894352E-2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26.420917382970188</v>
      </c>
      <c r="D21" s="20">
        <f t="shared" si="0"/>
        <v>1.0940869523758874E-2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23.320214674509153</v>
      </c>
      <c r="D22" s="20">
        <f t="shared" si="0"/>
        <v>9.6568723304175028E-3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22.321346460517045</v>
      </c>
      <c r="D23" s="20">
        <f t="shared" si="0"/>
        <v>9.243242226575547E-3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21.82532029895971</v>
      </c>
      <c r="D24" s="20">
        <f t="shared" si="0"/>
        <v>9.0378384006861504E-3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9.38623890093916E-3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17.566290124931871</v>
      </c>
      <c r="D26" s="20">
        <f t="shared" si="0"/>
        <v>7.2741792227567189E-3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14.468883407505192</v>
      </c>
      <c r="D27" s="20">
        <f t="shared" si="0"/>
        <v>5.9915468952652226E-3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6.8202068249324102E-3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5.2342085165237202E-3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5.6068974140610099E-3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10.870348176033955</v>
      </c>
      <c r="D31" s="20">
        <f t="shared" si="0"/>
        <v>4.5013978639695425E-3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9.0800762664229673</v>
      </c>
      <c r="D32" s="20">
        <f t="shared" si="0"/>
        <v>3.7600484592085442E-3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8.0100204612311803</v>
      </c>
      <c r="D33" s="20">
        <f t="shared" si="0"/>
        <v>3.3169396610526502E-3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7.6324738181717775</v>
      </c>
      <c r="D34" s="20">
        <f t="shared" si="0"/>
        <v>3.160598058640746E-3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7.5010170325250494</v>
      </c>
      <c r="D35" s="20">
        <f t="shared" si="0"/>
        <v>3.1061619647335518E-3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6.1118932314614076</v>
      </c>
      <c r="D36" s="20">
        <f t="shared" si="0"/>
        <v>2.5309275003321976E-3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6.0195845431248198</v>
      </c>
      <c r="D37" s="20">
        <f t="shared" si="0"/>
        <v>2.4927025855663353E-3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2.2361333852237413E-3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3.866200421044951</v>
      </c>
      <c r="D39" s="20">
        <f t="shared" si="0"/>
        <v>1.6009888584193888E-3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3.7647485481598091</v>
      </c>
      <c r="D40" s="20">
        <f t="shared" si="0"/>
        <v>1.5589777621319923E-3</v>
      </c>
    </row>
    <row r="41" spans="2:14">
      <c r="B41" s="22" t="s">
        <v>56</v>
      </c>
      <c r="C41" s="9">
        <f>[2]SHIB!$J$4</f>
        <v>3.5070670752929671</v>
      </c>
      <c r="D41" s="20">
        <f t="shared" si="0"/>
        <v>1.4522721798669606E-3</v>
      </c>
    </row>
    <row r="42" spans="2:14">
      <c r="B42" s="22" t="s">
        <v>33</v>
      </c>
      <c r="C42" s="1">
        <f>[2]EGLD!$J$4</f>
        <v>3.2902282539967742</v>
      </c>
      <c r="D42" s="20">
        <f t="shared" si="0"/>
        <v>1.3624794895867789E-3</v>
      </c>
    </row>
    <row r="43" spans="2:14">
      <c r="B43" s="22" t="s">
        <v>50</v>
      </c>
      <c r="C43" s="9">
        <f>[2]KAVA!$J$4</f>
        <v>2.0383786785951177</v>
      </c>
      <c r="D43" s="20">
        <f t="shared" si="0"/>
        <v>8.4409011387681415E-4</v>
      </c>
    </row>
    <row r="44" spans="2:14">
      <c r="B44" s="22" t="s">
        <v>36</v>
      </c>
      <c r="C44" s="9">
        <f>[2]AMP!$J$4</f>
        <v>1.9208790023695477</v>
      </c>
      <c r="D44" s="20">
        <f t="shared" si="0"/>
        <v>7.9543364188404062E-4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7.0264015125814417E-4</v>
      </c>
    </row>
    <row r="46" spans="2:14">
      <c r="B46" s="22" t="s">
        <v>40</v>
      </c>
      <c r="C46" s="9">
        <f>[2]SHPING!$J$4</f>
        <v>1.3398537445595644</v>
      </c>
      <c r="D46" s="20">
        <f t="shared" si="0"/>
        <v>5.5483179435679344E-4</v>
      </c>
    </row>
    <row r="47" spans="2:14">
      <c r="B47" s="22" t="s">
        <v>23</v>
      </c>
      <c r="C47" s="9">
        <f>[2]LUNA!J4</f>
        <v>1.1078243130533254</v>
      </c>
      <c r="D47" s="20">
        <f t="shared" si="0"/>
        <v>4.5874869099649964E-4</v>
      </c>
    </row>
    <row r="48" spans="2:14">
      <c r="B48" s="7" t="s">
        <v>28</v>
      </c>
      <c r="C48" s="1">
        <f>[2]ATLAS!O46</f>
        <v>1.0356036758916982</v>
      </c>
      <c r="D48" s="20">
        <f t="shared" si="0"/>
        <v>4.2884221361515798E-4</v>
      </c>
    </row>
    <row r="49" spans="2:4">
      <c r="B49" s="7" t="s">
        <v>25</v>
      </c>
      <c r="C49" s="1">
        <f>[2]POLIS!J4</f>
        <v>0.77590267661725476</v>
      </c>
      <c r="D49" s="20">
        <f t="shared" si="0"/>
        <v>3.2130034793857471E-4</v>
      </c>
    </row>
    <row r="50" spans="2:4">
      <c r="B50" s="22" t="s">
        <v>43</v>
      </c>
      <c r="C50" s="9">
        <f>[2]TRX!$J$4</f>
        <v>0.69583605046243702</v>
      </c>
      <c r="D50" s="20">
        <f t="shared" si="0"/>
        <v>2.8814485612616432E-4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2023-08-22T08:11:06Z</dcterms:modified>
</cp:coreProperties>
</file>