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<sst xmlns="http://schemas.openxmlformats.org/spreadsheetml/2006/main" count="100" uniqueCount="62">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</sst>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1024.0818734761401</c:v>
                </c:pt>
                <c:pt idx="1">
                  <c:v>967.39823837215124</c:v>
                </c:pt>
                <c:pt idx="2">
                  <c:v>207.38406745339364</c:v>
                </c:pt>
                <c:pt idx="3">
                  <c:v>792.91002456086892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967.39823837215124</v>
          </cell>
        </row>
      </sheetData>
      <sheetData sheetId="1">
        <row r="4">
          <cell r="J4">
            <v>1024.0818734761401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1.3475367019386506</v>
          </cell>
        </row>
      </sheetData>
      <sheetData sheetId="4">
        <row r="46">
          <cell r="M46">
            <v>82.26</v>
          </cell>
          <cell r="O46">
            <v>2.6762484942344944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32.746900988312554</v>
          </cell>
        </row>
      </sheetData>
      <sheetData sheetId="8">
        <row r="4">
          <cell r="J4">
            <v>6.9538941309060123</v>
          </cell>
        </row>
      </sheetData>
      <sheetData sheetId="9">
        <row r="4">
          <cell r="J4">
            <v>15.977800584425861</v>
          </cell>
        </row>
      </sheetData>
      <sheetData sheetId="10">
        <row r="4">
          <cell r="J4">
            <v>9.6880302022211211</v>
          </cell>
        </row>
      </sheetData>
      <sheetData sheetId="11">
        <row r="4">
          <cell r="J4">
            <v>35.836486260938266</v>
          </cell>
        </row>
      </sheetData>
      <sheetData sheetId="12">
        <row r="4">
          <cell r="J4">
            <v>1.5431845162892333</v>
          </cell>
        </row>
      </sheetData>
      <sheetData sheetId="13">
        <row r="4">
          <cell r="J4">
            <v>153.72403564308686</v>
          </cell>
        </row>
      </sheetData>
      <sheetData sheetId="14">
        <row r="4">
          <cell r="J4">
            <v>4.1738852825412085</v>
          </cell>
        </row>
      </sheetData>
      <sheetData sheetId="15">
        <row r="4">
          <cell r="J4">
            <v>30.311570332318531</v>
          </cell>
        </row>
      </sheetData>
      <sheetData sheetId="16">
        <row r="4">
          <cell r="J4">
            <v>3.7032913363554458</v>
          </cell>
        </row>
      </sheetData>
      <sheetData sheetId="17">
        <row r="4">
          <cell r="J4">
            <v>8.6447180730530278</v>
          </cell>
        </row>
      </sheetData>
      <sheetData sheetId="18">
        <row r="4">
          <cell r="J4">
            <v>9.733221507822778</v>
          </cell>
        </row>
      </sheetData>
      <sheetData sheetId="19">
        <row r="4">
          <cell r="J4">
            <v>8.953471937138886</v>
          </cell>
        </row>
      </sheetData>
      <sheetData sheetId="20">
        <row r="4">
          <cell r="J4">
            <v>11.282706052595739</v>
          </cell>
        </row>
      </sheetData>
      <sheetData sheetId="21">
        <row r="4">
          <cell r="J4">
            <v>1.173377111109527</v>
          </cell>
        </row>
      </sheetData>
      <sheetData sheetId="22">
        <row r="4">
          <cell r="J4">
            <v>21.700756696032197</v>
          </cell>
        </row>
      </sheetData>
      <sheetData sheetId="23">
        <row r="4">
          <cell r="J4">
            <v>34.448778137367022</v>
          </cell>
        </row>
      </sheetData>
      <sheetData sheetId="24">
        <row r="4">
          <cell r="J4">
            <v>32.087498728997446</v>
          </cell>
        </row>
      </sheetData>
      <sheetData sheetId="25">
        <row r="4">
          <cell r="J4">
            <v>31.216113297963755</v>
          </cell>
        </row>
      </sheetData>
      <sheetData sheetId="26">
        <row r="4">
          <cell r="J4">
            <v>3.4231175314300319</v>
          </cell>
        </row>
      </sheetData>
      <sheetData sheetId="27">
        <row r="4">
          <cell r="J4">
            <v>207.38406745339364</v>
          </cell>
        </row>
      </sheetData>
      <sheetData sheetId="28">
        <row r="4">
          <cell r="J4">
            <v>0.9080277749362865</v>
          </cell>
        </row>
      </sheetData>
      <sheetData sheetId="29">
        <row r="4">
          <cell r="J4">
            <v>8.0525051576264364</v>
          </cell>
        </row>
      </sheetData>
      <sheetData sheetId="30">
        <row r="4">
          <cell r="J4">
            <v>18.368832908007022</v>
          </cell>
        </row>
      </sheetData>
      <sheetData sheetId="31">
        <row r="4">
          <cell r="J4">
            <v>4.5160372553888086</v>
          </cell>
        </row>
      </sheetData>
      <sheetData sheetId="32">
        <row r="4">
          <cell r="J4">
            <v>1.9742712314612205</v>
          </cell>
        </row>
      </sheetData>
      <sheetData sheetId="33">
        <row r="4">
          <cell r="J4">
            <v>2.3150018660057983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4.6139684934897687E-2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3016.7089393088559</v>
      </c>
      <c r="D7" s="20">
        <f>(C7*[1]Feuil1!$K$2-C4)/C4</f>
        <v>0.10072379100684001</v>
      </c>
      <c r="E7" s="31">
        <f>C7-C7/(1+D7)</f>
        <v>276.04959864951525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1024.0818734761401</v>
      </c>
    </row>
    <row r="9" spans="2:20">
      <c r="M9" s="17" t="str">
        <f>IF(C13&gt;C7*[2]Params!F8,B13,"Others")</f>
        <v>ETH</v>
      </c>
      <c r="N9" s="18">
        <f>IF(C13&gt;C7*0.1,C13,C7)</f>
        <v>967.39823837215124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207.38406745339364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792.91002456086892</v>
      </c>
    </row>
    <row r="12" spans="2:20">
      <c r="B12" s="7" t="s">
        <v>4</v>
      </c>
      <c r="C12" s="1">
        <f>[2]BTC!J4</f>
        <v>1024.0818734761401</v>
      </c>
      <c r="D12" s="20">
        <f>C12/$C$7</f>
        <v>0.33946989718894216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967.39823837215124</v>
      </c>
      <c r="D13" s="20">
        <f t="shared" ref="D13:D50" si="0">C13/$C$7</f>
        <v>0.32068000520918249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207.38406745339364</v>
      </c>
      <c r="D14" s="20">
        <f t="shared" si="0"/>
        <v>6.8745136380610333E-2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153.72403564308686</v>
      </c>
      <c r="D15" s="20">
        <f t="shared" si="0"/>
        <v>5.0957529790164595E-2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3.3553120979311332E-2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2.7268126178207373E-2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2.292233072238074E-2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6.9612284189442594E-3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32.087498728997446</v>
      </c>
      <c r="D20" s="20">
        <f t="shared" si="0"/>
        <v>1.0636590859292134E-2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34.448778137367022</v>
      </c>
      <c r="D21" s="20">
        <f t="shared" si="0"/>
        <v>1.1419324446083096E-2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35.836486260938266</v>
      </c>
      <c r="D22" s="20">
        <f t="shared" si="0"/>
        <v>1.1879331742607092E-2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32.746900988312554</v>
      </c>
      <c r="D23" s="20">
        <f t="shared" si="0"/>
        <v>1.0855174180580724E-2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30.311570332318531</v>
      </c>
      <c r="D24" s="20">
        <f t="shared" si="0"/>
        <v>1.0047893562864925E-2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31.216113297963755</v>
      </c>
      <c r="D25" s="20">
        <f t="shared" si="0"/>
        <v>1.0347737858036624E-2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21.700756696032197</v>
      </c>
      <c r="D26" s="20">
        <f t="shared" si="0"/>
        <v>7.193520201191155E-3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18.368832908007022</v>
      </c>
      <c r="D27" s="20">
        <f t="shared" si="0"/>
        <v>6.0890305553360476E-3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5.6253355366420984E-3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15.977800584425861</v>
      </c>
      <c r="D29" s="20">
        <f t="shared" si="0"/>
        <v>5.296434261929976E-3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7.5137068648922171E-3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8.953471937138886</v>
      </c>
      <c r="D31" s="20">
        <f t="shared" si="0"/>
        <v>2.9679601570014821E-3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11.282706052595739</v>
      </c>
      <c r="D32" s="20">
        <f t="shared" si="0"/>
        <v>3.7400711436154218E-3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9.733221507822778</v>
      </c>
      <c r="D33" s="20">
        <f t="shared" si="0"/>
        <v>3.2264370556254959E-3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9.6880302022211211</v>
      </c>
      <c r="D34" s="20">
        <f t="shared" si="0"/>
        <v>3.2114567222519983E-3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8.0525051576264364</v>
      </c>
      <c r="D35" s="20">
        <f t="shared" si="0"/>
        <v>2.6693013212840178E-3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8.6447180730530278</v>
      </c>
      <c r="D36" s="20">
        <f t="shared" si="0"/>
        <v>2.8656122439951331E-3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6.9538941309060123</v>
      </c>
      <c r="D37" s="20">
        <f t="shared" si="0"/>
        <v>2.3051259736377441E-3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4.5160372553888086</v>
      </c>
      <c r="D38" s="20">
        <f t="shared" si="0"/>
        <v>1.4970079468201718E-3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1.7900301648713811E-3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4.1738852825412085</v>
      </c>
      <c r="D40" s="20">
        <f t="shared" si="0"/>
        <v>1.3835889926780501E-3</v>
      </c>
    </row>
    <row r="41" spans="2:14">
      <c r="B41" s="22" t="s">
        <v>33</v>
      </c>
      <c r="C41" s="1">
        <f>[2]EGLD!$J$4</f>
        <v>3.7032913363554458</v>
      </c>
      <c r="D41" s="20">
        <f t="shared" si="0"/>
        <v>1.2275931854413139E-3</v>
      </c>
    </row>
    <row r="42" spans="2:14">
      <c r="B42" s="22" t="s">
        <v>56</v>
      </c>
      <c r="C42" s="9">
        <f>[2]SHIB!$J$4</f>
        <v>3.4231175314300319</v>
      </c>
      <c r="D42" s="20">
        <f t="shared" si="0"/>
        <v>1.1347191924370027E-3</v>
      </c>
    </row>
    <row r="43" spans="2:14">
      <c r="B43" s="22" t="s">
        <v>40</v>
      </c>
      <c r="C43" s="9">
        <f>[2]SHPING!$J$4</f>
        <v>2.3150018660057983</v>
      </c>
      <c r="D43" s="20">
        <f t="shared" si="0"/>
        <v>7.6739317997850248E-4</v>
      </c>
    </row>
    <row r="44" spans="2:14">
      <c r="B44" s="7" t="s">
        <v>28</v>
      </c>
      <c r="C44" s="1">
        <f>[2]ATLAS!O46</f>
        <v>2.6762484942344944</v>
      </c>
      <c r="D44" s="20">
        <f t="shared" si="0"/>
        <v>8.8714176543914017E-4</v>
      </c>
    </row>
    <row r="45" spans="2:14">
      <c r="B45" s="22" t="s">
        <v>50</v>
      </c>
      <c r="C45" s="9">
        <f>[2]KAVA!$J$4</f>
        <v>1.9742712314612205</v>
      </c>
      <c r="D45" s="20">
        <f t="shared" si="0"/>
        <v>6.5444538110247274E-4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5.624651347334637E-4</v>
      </c>
    </row>
    <row r="47" spans="2:14">
      <c r="B47" s="22" t="s">
        <v>36</v>
      </c>
      <c r="C47" s="9">
        <f>[2]AMP!$J$4</f>
        <v>1.5431845162892333</v>
      </c>
      <c r="D47" s="20">
        <f t="shared" si="0"/>
        <v>5.1154571002225526E-4</v>
      </c>
    </row>
    <row r="48" spans="2:14">
      <c r="B48" s="22" t="s">
        <v>23</v>
      </c>
      <c r="C48" s="9">
        <f>[2]LUNA!J4</f>
        <v>1.173377111109527</v>
      </c>
      <c r="D48" s="20">
        <f t="shared" si="0"/>
        <v>3.8895933771401694E-4</v>
      </c>
    </row>
    <row r="49" spans="2:4">
      <c r="B49" s="7" t="s">
        <v>25</v>
      </c>
      <c r="C49" s="1">
        <f>[2]POLIS!J4</f>
        <v>1.3475367019386506</v>
      </c>
      <c r="D49" s="20">
        <f t="shared" si="0"/>
        <v>4.4669098976694068E-4</v>
      </c>
    </row>
    <row r="50" spans="2:4">
      <c r="B50" s="22" t="s">
        <v>43</v>
      </c>
      <c r="C50" s="9">
        <f>[2]TRX!$J$4</f>
        <v>0.9080277749362865</v>
      </c>
      <c r="D50" s="20">
        <f t="shared" si="0"/>
        <v>3.0099946438462855E-4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2023-11-01T01:17:54Z</dcterms:modified>
</cp:coreProperties>
</file>