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<sst xmlns="http://schemas.openxmlformats.org/spreadsheetml/2006/main" count="97" uniqueCount="60">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</sst>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967.08436905676263</c:v>
                </c:pt>
                <c:pt idx="1">
                  <c:v>864.90101900203342</c:v>
                </c:pt>
                <c:pt idx="2">
                  <c:v>197.15277632390615</c:v>
                </c:pt>
                <c:pt idx="3">
                  <c:v>727.81157886208302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967.08436905676263</v>
          </cell>
        </row>
      </sheetData>
      <sheetData sheetId="1">
        <row r="4">
          <cell r="J4">
            <v>864.90101900203342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0.73394375023919201</v>
          </cell>
        </row>
      </sheetData>
      <sheetData sheetId="4">
        <row r="46">
          <cell r="M46">
            <v>79.390000000000015</v>
          </cell>
          <cell r="O46">
            <v>0.85916736892577283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31.467355564865318</v>
          </cell>
        </row>
      </sheetData>
      <sheetData sheetId="8">
        <row r="4">
          <cell r="J4">
            <v>7.1726130276691586</v>
          </cell>
        </row>
      </sheetData>
      <sheetData sheetId="9">
        <row r="4">
          <cell r="J4">
            <v>19.426286383200569</v>
          </cell>
        </row>
      </sheetData>
      <sheetData sheetId="10">
        <row r="4">
          <cell r="J4">
            <v>11.2578359725446</v>
          </cell>
        </row>
      </sheetData>
      <sheetData sheetId="11">
        <row r="4">
          <cell r="J4">
            <v>37.318809284774957</v>
          </cell>
        </row>
      </sheetData>
      <sheetData sheetId="12">
        <row r="4">
          <cell r="J4">
            <v>1.9828530922865391</v>
          </cell>
        </row>
      </sheetData>
      <sheetData sheetId="13">
        <row r="4">
          <cell r="J4">
            <v>141.29748438523703</v>
          </cell>
        </row>
      </sheetData>
      <sheetData sheetId="14">
        <row r="4">
          <cell r="J4">
            <v>4.3087621565446019</v>
          </cell>
        </row>
      </sheetData>
      <sheetData sheetId="15">
        <row r="4">
          <cell r="J4">
            <v>31.57474917669462</v>
          </cell>
        </row>
      </sheetData>
      <sheetData sheetId="16">
        <row r="4">
          <cell r="J4">
            <v>4.2041822920541181</v>
          </cell>
        </row>
      </sheetData>
      <sheetData sheetId="17">
        <row r="4">
          <cell r="J4">
            <v>6.9859460859181306</v>
          </cell>
        </row>
      </sheetData>
      <sheetData sheetId="18">
        <row r="4">
          <cell r="J4">
            <v>9.3384841309231739</v>
          </cell>
        </row>
      </sheetData>
      <sheetData sheetId="19">
        <row r="4">
          <cell r="J4">
            <v>9.9943300019408543</v>
          </cell>
        </row>
      </sheetData>
      <sheetData sheetId="20">
        <row r="4">
          <cell r="J4">
            <v>11.859445350129844</v>
          </cell>
        </row>
      </sheetData>
      <sheetData sheetId="21">
        <row r="4">
          <cell r="J4">
            <v>1.4307970222063431</v>
          </cell>
        </row>
      </sheetData>
      <sheetData sheetId="22">
        <row r="4">
          <cell r="J4">
            <v>29.100693556020225</v>
          </cell>
        </row>
      </sheetData>
      <sheetData sheetId="23">
        <row r="4">
          <cell r="J4">
            <v>36.866006748081141</v>
          </cell>
        </row>
      </sheetData>
      <sheetData sheetId="24">
        <row r="4">
          <cell r="J4">
            <v>24.722741244154097</v>
          </cell>
        </row>
      </sheetData>
      <sheetData sheetId="25">
        <row r="4">
          <cell r="J4">
            <v>30.899061043060229</v>
          </cell>
        </row>
      </sheetData>
      <sheetData sheetId="26">
        <row r="4">
          <cell r="J4">
            <v>3.3781078659788002</v>
          </cell>
        </row>
      </sheetData>
      <sheetData sheetId="27">
        <row r="4">
          <cell r="J4">
            <v>197.15277632390615</v>
          </cell>
        </row>
      </sheetData>
      <sheetData sheetId="28">
        <row r="4">
          <cell r="J4">
            <v>0.74495594450964131</v>
          </cell>
        </row>
      </sheetData>
      <sheetData sheetId="29">
        <row r="4">
          <cell r="J4">
            <v>9.9948904832568353</v>
          </cell>
        </row>
      </sheetData>
      <sheetData sheetId="30">
        <row r="4">
          <cell r="J4">
            <v>17.122612002254822</v>
          </cell>
        </row>
      </sheetData>
      <sheetData sheetId="31">
        <row r="4">
          <cell r="J4">
            <v>4.7855677546905904</v>
          </cell>
        </row>
      </sheetData>
      <sheetData sheetId="32">
        <row r="4">
          <cell r="J4">
            <v>2.6066719505111782</v>
          </cell>
        </row>
      </sheetData>
      <sheetData sheetId="33">
        <row r="4">
          <cell r="J4">
            <v>1.7162922326939047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2.8777834597203442E-2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2780.612270520734</v>
      </c>
      <c r="D7" s="20">
        <f>(C7*[1]Feuil1!$K$2-C4)/C4</f>
        <v>3.3728037077465807E-2</v>
      </c>
      <c r="E7" s="31">
        <f>C7-C7/(1+D7)</f>
        <v>90.724630071295451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967.08436905676263</v>
      </c>
    </row>
    <row r="9" spans="2:20">
      <c r="M9" s="17" t="str">
        <f>IF(C13&gt;C7*[2]Params!F8,B13,"Others")</f>
        <v>BTC</v>
      </c>
      <c r="N9" s="18">
        <f>IF(C13&gt;C7*0.1,C13,C7)</f>
        <v>864.90101900203342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197.15277632390615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727.81157886208302</v>
      </c>
    </row>
    <row r="12" spans="2:20">
      <c r="B12" s="7" t="s">
        <v>19</v>
      </c>
      <c r="C12" s="1">
        <f>[2]ETH!J4</f>
        <v>967.08436905676263</v>
      </c>
      <c r="D12" s="20">
        <f>C12/$C$7</f>
        <v>0.34779547630912733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864.90101900203342</v>
      </c>
      <c r="D13" s="20">
        <f t="shared" ref="D13:D50" si="0">C13/$C$7</f>
        <v>0.31104696910513907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197.15277632390615</v>
      </c>
      <c r="D14" s="20">
        <f t="shared" si="0"/>
        <v>7.0902649180565089E-2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141.29748438523703</v>
      </c>
      <c r="D15" s="20">
        <f t="shared" si="0"/>
        <v>5.0815241622585446E-2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2.8551265791951785E-2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2.4868623624051716E-2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1.3497027398563425E-2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37.318809284774957</v>
      </c>
      <c r="D19" s="20">
        <f>C19/$C$7</f>
        <v>1.3421076242962182E-2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36.866006748081141</v>
      </c>
      <c r="D20" s="20">
        <f t="shared" si="0"/>
        <v>1.3258233497321484E-2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29.100693556020225</v>
      </c>
      <c r="D21" s="20">
        <f t="shared" si="0"/>
        <v>1.0465570430130643E-2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31.57474917669462</v>
      </c>
      <c r="D22" s="20">
        <f t="shared" si="0"/>
        <v>1.1355322535055029E-2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31.467355564865318</v>
      </c>
      <c r="D23" s="20">
        <f t="shared" si="0"/>
        <v>1.131670024565213E-2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30.899061043060229</v>
      </c>
      <c r="D24" s="20">
        <f t="shared" si="0"/>
        <v>1.1112322768133964E-2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24.722741244154097</v>
      </c>
      <c r="D25" s="20">
        <f t="shared" si="0"/>
        <v>8.8911142003714853E-3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8.3938347850378448E-3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8.1516818820704592E-3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6.8869724136021732E-3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19.426286383200569</v>
      </c>
      <c r="D29" s="20">
        <f t="shared" si="0"/>
        <v>6.9863341211403585E-3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17.122612002254822</v>
      </c>
      <c r="D30" s="20">
        <f t="shared" si="0"/>
        <v>6.1578567367280646E-3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11.859445350129844</v>
      </c>
      <c r="D31" s="20">
        <f t="shared" si="0"/>
        <v>4.2650481967084495E-3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11.2578359725446</v>
      </c>
      <c r="D32" s="20">
        <f t="shared" si="0"/>
        <v>4.0486895968549798E-3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9.9948904832568353</v>
      </c>
      <c r="D33" s="20">
        <f t="shared" si="0"/>
        <v>3.594492691131317E-3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9.3384841309231739</v>
      </c>
      <c r="D34" s="20">
        <f t="shared" si="0"/>
        <v>3.3584272895315704E-3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9.9943300019408543</v>
      </c>
      <c r="D35" s="20">
        <f t="shared" si="0"/>
        <v>3.5942911235406381E-3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7.1726130276691586</v>
      </c>
      <c r="D36" s="20">
        <f t="shared" si="0"/>
        <v>2.5795085146214651E-3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6.9859460859181306</v>
      </c>
      <c r="D37" s="20">
        <f t="shared" si="0"/>
        <v>2.5123769178396994E-3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1.9420183307285504E-3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4.7855677546905904</v>
      </c>
      <c r="D39" s="20">
        <f t="shared" si="0"/>
        <v>1.7210482041764069E-3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4.2041822920541181</v>
      </c>
      <c r="D40" s="20">
        <f t="shared" si="0"/>
        <v>1.5119627920173091E-3</v>
      </c>
    </row>
    <row r="41" spans="2:14">
      <c r="B41" s="22" t="s">
        <v>51</v>
      </c>
      <c r="C41" s="9">
        <f>[2]DOGE!$J$4</f>
        <v>4.3087621565446019</v>
      </c>
      <c r="D41" s="20">
        <f t="shared" si="0"/>
        <v>1.5495731649553882E-3</v>
      </c>
    </row>
    <row r="42" spans="2:14">
      <c r="B42" s="22" t="s">
        <v>56</v>
      </c>
      <c r="C42" s="9">
        <f>[2]SHIB!$J$4</f>
        <v>3.3781078659788002</v>
      </c>
      <c r="D42" s="20">
        <f t="shared" si="0"/>
        <v>1.2148791479461361E-3</v>
      </c>
    </row>
    <row r="43" spans="2:14">
      <c r="B43" s="22" t="s">
        <v>50</v>
      </c>
      <c r="C43" s="9">
        <f>[2]KAVA!$J$4</f>
        <v>2.6066719505111782</v>
      </c>
      <c r="D43" s="20">
        <f t="shared" si="0"/>
        <v>9.374453166830838E-4</v>
      </c>
    </row>
    <row r="44" spans="2:14">
      <c r="B44" s="22" t="s">
        <v>36</v>
      </c>
      <c r="C44" s="9">
        <f>[2]AMP!$J$4</f>
        <v>1.9828530922865391</v>
      </c>
      <c r="D44" s="20">
        <f t="shared" si="0"/>
        <v>7.1309945414115721E-4</v>
      </c>
    </row>
    <row r="45" spans="2:14">
      <c r="B45" s="22" t="s">
        <v>40</v>
      </c>
      <c r="C45" s="9">
        <f>[2]SHPING!$J$4</f>
        <v>1.7162922326939047</v>
      </c>
      <c r="D45" s="20">
        <f t="shared" si="0"/>
        <v>6.1723536607010993E-4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6.1022301382646061E-4</v>
      </c>
    </row>
    <row r="47" spans="2:14">
      <c r="B47" s="22" t="s">
        <v>23</v>
      </c>
      <c r="C47" s="9">
        <f>[2]LUNA!J4</f>
        <v>1.4307970222063431</v>
      </c>
      <c r="D47" s="20">
        <f t="shared" si="0"/>
        <v>5.1456186012528574E-4</v>
      </c>
    </row>
    <row r="48" spans="2:14">
      <c r="B48" s="7" t="s">
        <v>28</v>
      </c>
      <c r="C48" s="1">
        <f>[2]ATLAS!O46</f>
        <v>0.85916736892577283</v>
      </c>
      <c r="D48" s="20">
        <f t="shared" si="0"/>
        <v>3.0898495918845739E-4</v>
      </c>
    </row>
    <row r="49" spans="2:4">
      <c r="B49" s="22" t="s">
        <v>43</v>
      </c>
      <c r="C49" s="9">
        <f>[2]TRX!$J$4</f>
        <v>0.74495594450964131</v>
      </c>
      <c r="D49" s="20">
        <f t="shared" si="0"/>
        <v>2.6791075922646745E-4</v>
      </c>
    </row>
    <row r="50" spans="2:4">
      <c r="B50" s="7" t="s">
        <v>25</v>
      </c>
      <c r="C50" s="1">
        <f>[2]POLIS!J4</f>
        <v>0.73394375023919201</v>
      </c>
      <c r="D50" s="20">
        <f t="shared" si="0"/>
        <v>2.6395041049780886E-4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2023-07-20T20:58:19Z</dcterms:modified>
</cp:coreProperties>
</file>