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43" l="1"/>
  <c r="C16" l="1"/>
  <c r="C15" l="1"/>
  <c r="C13"/>
  <c r="C12" l="1"/>
  <c r="C28" l="1"/>
  <c r="C34" l="1"/>
  <c r="C18" l="1"/>
  <c r="C7" l="1"/>
  <c r="D38" l="1"/>
  <c r="D16"/>
  <c r="N9"/>
  <c r="D46"/>
  <c r="D31"/>
  <c r="D13"/>
  <c r="D30"/>
  <c r="D12"/>
  <c r="D43"/>
  <c r="D20"/>
  <c r="D40"/>
  <c r="D28"/>
  <c r="D25"/>
  <c r="Q3"/>
  <c r="D17"/>
  <c r="D14"/>
  <c r="D48"/>
  <c r="D39"/>
  <c r="D29"/>
  <c r="D44"/>
  <c r="D23"/>
  <c r="D26"/>
  <c r="D33"/>
  <c r="D19"/>
  <c r="D49"/>
  <c r="D21"/>
  <c r="D45"/>
  <c r="M9"/>
  <c r="D41"/>
  <c r="D37"/>
  <c r="D24"/>
  <c r="D27"/>
  <c r="D50"/>
  <c r="D36"/>
  <c r="D51"/>
  <c r="D35"/>
  <c r="D15"/>
  <c r="D7"/>
  <c r="E7" s="1"/>
  <c r="D22"/>
  <c r="M8"/>
  <c r="D47"/>
  <c r="N8"/>
  <c r="D34"/>
  <c r="D42"/>
  <c r="D32"/>
  <c r="D18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<sst xmlns="http://schemas.openxmlformats.org/spreadsheetml/2006/main" count="103" uniqueCount="63">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</sst>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1260.3294015369672</c:v>
                </c:pt>
                <c:pt idx="1">
                  <c:v>1226.9560290271859</c:v>
                </c:pt>
                <c:pt idx="2">
                  <c:v>347.66</c:v>
                </c:pt>
                <c:pt idx="3">
                  <c:v>284.99128154607973</c:v>
                </c:pt>
                <c:pt idx="4">
                  <c:v>1073.881292735779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1260.3294015369672</v>
          </cell>
        </row>
      </sheetData>
      <sheetData sheetId="1">
        <row r="4">
          <cell r="J4">
            <v>1226.9560290271859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3.2968063715890761</v>
          </cell>
        </row>
      </sheetData>
      <sheetData sheetId="4">
        <row r="47">
          <cell r="M47">
            <v>117.75</v>
          </cell>
          <cell r="O47">
            <v>1.7386420545765908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43.797672366480249</v>
          </cell>
        </row>
      </sheetData>
      <sheetData sheetId="8">
        <row r="4">
          <cell r="J4">
            <v>12.669926908607321</v>
          </cell>
        </row>
      </sheetData>
      <sheetData sheetId="9">
        <row r="4">
          <cell r="J4">
            <v>23.604607498358064</v>
          </cell>
        </row>
      </sheetData>
      <sheetData sheetId="10">
        <row r="4">
          <cell r="J4">
            <v>13.855795173517622</v>
          </cell>
        </row>
      </sheetData>
      <sheetData sheetId="11">
        <row r="4">
          <cell r="J4">
            <v>58.378030911925691</v>
          </cell>
        </row>
      </sheetData>
      <sheetData sheetId="12">
        <row r="4">
          <cell r="J4">
            <v>3.8247802838837028</v>
          </cell>
        </row>
      </sheetData>
      <sheetData sheetId="13">
        <row r="4">
          <cell r="J4">
            <v>173.52801633750104</v>
          </cell>
        </row>
      </sheetData>
      <sheetData sheetId="14">
        <row r="4">
          <cell r="J4">
            <v>5.7803080004673193</v>
          </cell>
        </row>
      </sheetData>
      <sheetData sheetId="15">
        <row r="4">
          <cell r="J4">
            <v>41.721829075371666</v>
          </cell>
        </row>
      </sheetData>
      <sheetData sheetId="16">
        <row r="4">
          <cell r="J4">
            <v>6.1309985762541981</v>
          </cell>
        </row>
      </sheetData>
      <sheetData sheetId="17">
        <row r="4">
          <cell r="J4">
            <v>12.839477416371517</v>
          </cell>
        </row>
      </sheetData>
      <sheetData sheetId="18">
        <row r="4">
          <cell r="J4">
            <v>12.25519475808966</v>
          </cell>
        </row>
      </sheetData>
      <sheetData sheetId="19">
        <row r="4">
          <cell r="J4">
            <v>7.9813858993943123</v>
          </cell>
        </row>
      </sheetData>
      <sheetData sheetId="20">
        <row r="4">
          <cell r="J4">
            <v>11.836636259106808</v>
          </cell>
        </row>
      </sheetData>
      <sheetData sheetId="21">
        <row r="4">
          <cell r="J4">
            <v>4.0285285614387938</v>
          </cell>
        </row>
      </sheetData>
      <sheetData sheetId="22">
        <row r="4">
          <cell r="J4">
            <v>21.674990371246562</v>
          </cell>
        </row>
      </sheetData>
      <sheetData sheetId="23">
        <row r="4">
          <cell r="J4">
            <v>48.359523668143261</v>
          </cell>
        </row>
      </sheetData>
      <sheetData sheetId="24">
        <row r="4">
          <cell r="J4">
            <v>40.919767360319931</v>
          </cell>
        </row>
      </sheetData>
      <sheetData sheetId="25">
        <row r="4">
          <cell r="J4">
            <v>45.854764259885791</v>
          </cell>
        </row>
      </sheetData>
      <sheetData sheetId="26">
        <row r="4">
          <cell r="J4">
            <v>2.2755789364949726</v>
          </cell>
        </row>
      </sheetData>
      <sheetData sheetId="27">
        <row r="4">
          <cell r="J4">
            <v>4.4437649739911205</v>
          </cell>
        </row>
      </sheetData>
      <sheetData sheetId="28">
        <row r="4">
          <cell r="J4">
            <v>284.99128154607973</v>
          </cell>
        </row>
      </sheetData>
      <sheetData sheetId="29">
        <row r="4">
          <cell r="J4">
            <v>0.96005527437162874</v>
          </cell>
        </row>
      </sheetData>
      <sheetData sheetId="30">
        <row r="4">
          <cell r="J4">
            <v>12.667897576030485</v>
          </cell>
        </row>
      </sheetData>
      <sheetData sheetId="31">
        <row r="4">
          <cell r="J4">
            <v>19.264778909216435</v>
          </cell>
        </row>
      </sheetData>
      <sheetData sheetId="32">
        <row r="4">
          <cell r="J4">
            <v>4.4341503039445902</v>
          </cell>
        </row>
      </sheetData>
      <sheetData sheetId="33">
        <row r="4">
          <cell r="J4">
            <v>2.3789448859659421</v>
          </cell>
        </row>
      </sheetData>
      <sheetData sheetId="34">
        <row r="4">
          <cell r="J4">
            <v>2.5716461632345222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0.10636420440753595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4192.8579495716403</v>
      </c>
      <c r="D7" s="20">
        <f>(C7*[1]Feuil1!$K$2-C4)/C4</f>
        <v>0.50322200967680264</v>
      </c>
      <c r="E7" s="31">
        <f>C7-C7/(1+D7)</f>
        <v>1403.6106377436836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1260.3294015369672</v>
      </c>
    </row>
    <row r="9" spans="2:20">
      <c r="M9" s="17" t="str">
        <f>IF(C13&gt;C7*[2]Params!F8,B13,"Others")</f>
        <v>BTC</v>
      </c>
      <c r="N9" s="18">
        <f>IF(C13&gt;C7*0.1,C13,C7)</f>
        <v>1226.9560290271859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284.99128154607973</v>
      </c>
    </row>
    <row r="12" spans="2:20">
      <c r="B12" s="7" t="s">
        <v>19</v>
      </c>
      <c r="C12" s="1">
        <f>[2]ETH!J4</f>
        <v>1260.3294015369672</v>
      </c>
      <c r="D12" s="20">
        <f>C12/$C$7</f>
        <v>0.30058957796691577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1073.881292735779</v>
      </c>
    </row>
    <row r="13" spans="2:20">
      <c r="B13" s="7" t="s">
        <v>4</v>
      </c>
      <c r="C13" s="1">
        <f>[2]BTC!J4</f>
        <v>1226.9560290271859</v>
      </c>
      <c r="D13" s="20">
        <f t="shared" ref="D13:D51" si="0">C13/$C$7</f>
        <v>0.29263000172770859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8.2917190179437966E-2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284.99128154607973</v>
      </c>
      <c r="D15" s="20">
        <f t="shared" si="0"/>
        <v>6.7970650323413803E-2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173.52801633750104</v>
      </c>
      <c r="D16" s="20">
        <f t="shared" si="0"/>
        <v>4.138657174284413E-2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3.3390112826098238E-2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2.8083469894807627E-2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1.4918225409088891E-2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58.378030911925691</v>
      </c>
      <c r="D20" s="20">
        <f t="shared" si="0"/>
        <v>1.3923207419390354E-2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1.1925040295035086E-2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1.1521973933062901E-2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48.359523668143261</v>
      </c>
      <c r="D23" s="20">
        <f t="shared" si="0"/>
        <v>1.1533785367826227E-2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45.854764259885791</v>
      </c>
      <c r="D24" s="20">
        <f t="shared" si="0"/>
        <v>1.0936398230369456E-2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43.797672366480249</v>
      </c>
      <c r="D25" s="20">
        <f t="shared" si="0"/>
        <v>1.0445780155980433E-2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41.721829075371666</v>
      </c>
      <c r="D26" s="20">
        <f t="shared" si="0"/>
        <v>9.9506898581274705E-3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40.919767360319931</v>
      </c>
      <c r="D27" s="20">
        <f t="shared" si="0"/>
        <v>9.7593974927055339E-3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23.604607498358064</v>
      </c>
      <c r="D28" s="20">
        <f t="shared" si="0"/>
        <v>5.6297179113281451E-3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21.674990371246562</v>
      </c>
      <c r="D29" s="20">
        <f t="shared" si="0"/>
        <v>5.1695026714322547E-3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19.264778909216435</v>
      </c>
      <c r="D30" s="20">
        <f t="shared" si="0"/>
        <v>4.5946652953469608E-3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13.855795173517622</v>
      </c>
      <c r="D31" s="20">
        <f t="shared" si="0"/>
        <v>3.3046183152790061E-3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12.669926908607321</v>
      </c>
      <c r="D32" s="20">
        <f t="shared" si="0"/>
        <v>3.0217877784058326E-3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12.667897576030485</v>
      </c>
      <c r="D33" s="20">
        <f t="shared" si="0"/>
        <v>3.0213037809508165E-3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12.839477416371517</v>
      </c>
      <c r="D34" s="20">
        <f t="shared" si="0"/>
        <v>3.0622257111484665E-3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12.25519475808966</v>
      </c>
      <c r="D35" s="20">
        <f t="shared" si="0"/>
        <v>2.9228738262744389E-3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11.836636259106808</v>
      </c>
      <c r="D36" s="20">
        <f t="shared" si="0"/>
        <v>2.8230472869504408E-3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2.5042584619573683E-3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7.9813858993943123</v>
      </c>
      <c r="D38" s="20">
        <f t="shared" si="0"/>
        <v>1.9035669692100405E-3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6.1309985762541981</v>
      </c>
      <c r="D39" s="20">
        <f t="shared" si="0"/>
        <v>1.4622481014126812E-3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5.7803080004673193</v>
      </c>
      <c r="D40" s="20">
        <f t="shared" si="0"/>
        <v>1.3786081164657293E-3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4.4341503039445902</v>
      </c>
      <c r="D41" s="20">
        <f t="shared" si="0"/>
        <v>1.0575484209756263E-3</v>
      </c>
    </row>
    <row r="42" spans="2:14">
      <c r="B42" s="22" t="s">
        <v>56</v>
      </c>
      <c r="C42" s="9">
        <f>[2]SHIB!$J$4</f>
        <v>4.4437649739911205</v>
      </c>
      <c r="D42" s="20">
        <f t="shared" si="0"/>
        <v>1.0598415275301931E-3</v>
      </c>
    </row>
    <row r="43" spans="2:14">
      <c r="B43" s="22" t="s">
        <v>23</v>
      </c>
      <c r="C43" s="9">
        <f>[2]LUNA!J4</f>
        <v>4.0285285614387938</v>
      </c>
      <c r="D43" s="20">
        <f t="shared" si="0"/>
        <v>9.6080730849714693E-4</v>
      </c>
    </row>
    <row r="44" spans="2:14">
      <c r="B44" s="22" t="s">
        <v>36</v>
      </c>
      <c r="C44" s="9">
        <f>[2]AMP!$J$4</f>
        <v>3.8247802838837028</v>
      </c>
      <c r="D44" s="20">
        <f t="shared" si="0"/>
        <v>9.1221318009937784E-4</v>
      </c>
    </row>
    <row r="45" spans="2:14">
      <c r="B45" s="7" t="s">
        <v>25</v>
      </c>
      <c r="C45" s="1">
        <f>[2]POLIS!J4</f>
        <v>3.2968063715890761</v>
      </c>
      <c r="D45" s="20">
        <f t="shared" si="0"/>
        <v>7.8629097652256293E-4</v>
      </c>
    </row>
    <row r="46" spans="2:14">
      <c r="B46" s="22" t="s">
        <v>40</v>
      </c>
      <c r="C46" s="9">
        <f>[2]SHPING!$J$4</f>
        <v>2.5716461632345222</v>
      </c>
      <c r="D46" s="20">
        <f t="shared" si="0"/>
        <v>6.1333968242288108E-4</v>
      </c>
    </row>
    <row r="47" spans="2:14">
      <c r="B47" s="22" t="s">
        <v>50</v>
      </c>
      <c r="C47" s="9">
        <f>[2]KAVA!$J$4</f>
        <v>2.3789448859659421</v>
      </c>
      <c r="D47" s="20">
        <f t="shared" si="0"/>
        <v>5.6738027249623015E-4</v>
      </c>
    </row>
    <row r="48" spans="2:14">
      <c r="B48" s="22" t="s">
        <v>62</v>
      </c>
      <c r="C48" s="10">
        <f>[2]SEI!$J$4</f>
        <v>2.2755789364949726</v>
      </c>
      <c r="D48" s="20">
        <f t="shared" si="0"/>
        <v>5.4272741024471267E-4</v>
      </c>
    </row>
    <row r="49" spans="2:4">
      <c r="B49" s="7" t="s">
        <v>28</v>
      </c>
      <c r="C49" s="1">
        <f>[2]ATLAS!O47</f>
        <v>1.7386420545765908</v>
      </c>
      <c r="D49" s="20">
        <f t="shared" si="0"/>
        <v>4.1466753118936871E-4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4.0468664104715288E-4</v>
      </c>
    </row>
    <row r="51" spans="2:4">
      <c r="B51" s="22" t="s">
        <v>43</v>
      </c>
      <c r="C51" s="9">
        <f>[2]TRX!$J$4</f>
        <v>0.96005527437162874</v>
      </c>
      <c r="D51" s="20">
        <f t="shared" si="0"/>
        <v>2.2897395664685276E-4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2023-12-16T13:45:47Z</dcterms:modified>
</cp:coreProperties>
</file>