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33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96846208"/>
        <axId val="96848128"/>
      </lineChart>
      <dateAx>
        <axId val="9684620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96848128"/>
        <crosses val="autoZero"/>
        <lblOffset val="100"/>
      </dateAx>
      <valAx>
        <axId val="9684812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9684620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10" workbookViewId="0">
      <selection activeCell="L41" sqref="L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2520.27607044185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(D44/B44)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0.00681389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>
        <f>0.0203796-0.02</f>
        <v/>
      </c>
      <c r="C41" s="57" t="n">
        <v>0</v>
      </c>
      <c r="D41" s="58" t="n">
        <v>0</v>
      </c>
      <c r="E41" s="57" t="n"/>
    </row>
    <row r="42">
      <c r="B42" s="24" t="n"/>
      <c r="C42" s="57" t="n"/>
      <c r="D42" s="58" t="n"/>
    </row>
    <row r="43">
      <c r="F43" t="inlineStr">
        <is>
          <t>Moy</t>
        </is>
      </c>
      <c r="G43" s="57">
        <f>D44/B44</f>
        <v/>
      </c>
    </row>
    <row r="44">
      <c r="B44">
        <f>(SUM(B5:B43))</f>
        <v/>
      </c>
      <c r="D44" s="58">
        <f>(SUM(D5:D43))</f>
        <v/>
      </c>
    </row>
  </sheetData>
  <conditionalFormatting sqref="C5:C7 C11 C18:C25 C27 C29 C31 C33 C35:C37 C40 G43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0.189259294290952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0.5719357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1.410698856050794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0.58827443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10.03167299509653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0.02754368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36.11128895611193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0.01638081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0.003364925959923786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316.0178641937987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0.00247767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0.08102100174683785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0.282547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7.548382681249558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0.07524744999999999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54.02884072268854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0.00295727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0.1635995238644665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8" sqref="B38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42607.33008798434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0.00035238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>
        <f>-0.00108507+0.0012102/1.001</f>
        <v/>
      </c>
      <c r="C36" s="56" t="n">
        <v>0</v>
      </c>
      <c r="D36" s="56">
        <f>C36*B36</f>
        <v/>
      </c>
      <c r="E36" s="57" t="inlineStr">
        <is>
          <t>ETH/BTC</t>
        </is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 s="24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13.04939093719142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0.00231179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0.7587194449813652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AB41" sqref="A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3.312564338085216</v>
      </c>
      <c r="M3" t="inlineStr">
        <is>
          <t>Objectif :</t>
        </is>
      </c>
      <c r="N3" s="1">
        <f>(INDEX(N5:N16,MATCH(MAX(O6:O7),O5:O16,0))/0.85)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6">
        <f>(T5/R5)</f>
        <v/>
      </c>
      <c r="T5" s="56">
        <f>(D5)+(B7+B8)*2.1792</f>
        <v/>
      </c>
    </row>
    <row r="6">
      <c r="B6" s="2" t="n">
        <v>0.01879771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(D7)-B7*2.1792</f>
        <v/>
      </c>
    </row>
    <row r="8">
      <c r="B8" s="1" t="n">
        <v>-1.19</v>
      </c>
      <c r="C8" s="57">
        <f>D8/B8</f>
        <v/>
      </c>
      <c r="D8" s="56" t="n">
        <v>-4.34436789</v>
      </c>
      <c r="N8" s="1">
        <f>3*($B$10+$N$6+$N$7)/5-$N$6-$N$7</f>
        <v/>
      </c>
      <c r="O8" s="56">
        <f>($C$5*[1]Params!K10)</f>
        <v/>
      </c>
      <c r="P8" s="56">
        <f>(O8*N8)</f>
        <v/>
      </c>
      <c r="R8" s="1">
        <f>(B8)-B8</f>
        <v/>
      </c>
      <c r="S8" s="56" t="n">
        <v>0</v>
      </c>
      <c r="T8" s="56">
        <f>(D8)-B8*2.1792</f>
        <v/>
      </c>
    </row>
    <row r="9">
      <c r="F9" t="inlineStr">
        <is>
          <t>Moy</t>
        </is>
      </c>
      <c r="G9" s="56">
        <f>(D10/B10)</f>
        <v/>
      </c>
      <c r="N9" s="1">
        <f>3*($B$10+$N$6+$N$7)/5-$N$6-$N$7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B10" s="1">
        <f>(SUM(B5:B9))</f>
        <v/>
      </c>
      <c r="D10" s="56">
        <f>(SUM(D5:D9))</f>
        <v/>
      </c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1" sqref="R1:T104857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15.50651907635453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0.00240857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70.84871864866409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0.00122643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0.732061832712236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0.05684252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0.0001217727962258026</v>
      </c>
      <c r="M3" t="inlineStr">
        <is>
          <t>Objectif :</t>
        </is>
      </c>
      <c r="N3" s="67">
        <f>400000*1.01-B39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4900.05409542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0.8558467811742294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0.32332459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79"/>
    <col width="9.140625" customWidth="1" style="14" min="280" max="16384"/>
  </cols>
  <sheetData>
    <row r="1"/>
    <row r="2"/>
    <row r="3">
      <c r="I3" t="inlineStr">
        <is>
          <t>Actual Price :</t>
        </is>
      </c>
      <c r="J3" s="76" t="n">
        <v>0.02808042498353349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0.06009076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1.20221659122929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0.34060031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3.360192485089144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0.10120988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00"/>
    <col width="9.140625" customWidth="1" style="14" min="30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0.7227969118954707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0.07550773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9.664437378705672e-06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261.04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0.004130501222519561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tabSelected="1" topLeftCell="A10" workbookViewId="0">
      <selection activeCell="N30" sqref="N29:N3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94.86770381562536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0.06368909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4*($B$19+$R$19)/5-$N$25-$N$24-$N$23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N29" s="24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0.1135854034143582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0.25351239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6.528665766180948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0.00264095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0.5780828050897252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0.82776884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7" sqref="O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63"/>
    <col width="9.140625" customWidth="1" style="14" min="26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19.86469660993562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0.00119899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63"/>
    <col width="9.140625" customWidth="1" style="14" min="264" max="16384"/>
  </cols>
  <sheetData>
    <row r="1"/>
    <row r="2"/>
    <row r="3">
      <c r="I3" t="inlineStr">
        <is>
          <t>Actual Price :</t>
        </is>
      </c>
      <c r="J3" s="76" t="n">
        <v>2.829592513824208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0.00029279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0.3611611819090006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V12" sqref="V12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0.005204817785680845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37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10.5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9.5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12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(-233/3)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70"/>
    <col width="9.140625" customWidth="1" style="14" min="27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9.532357621328829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1.496e-05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0.5366409299535179</v>
      </c>
      <c r="M3" t="inlineStr">
        <is>
          <t>Objectif :</t>
        </is>
      </c>
      <c r="N3" s="24">
        <f>(INDEX(N5:N21,MATCH(MAX(O6:O7),O5:O21,0))/0.85)</f>
        <v/>
      </c>
      <c r="O3" s="57">
        <f>(MAX(O6:O7)*0.75)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0.74756988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2024-01-15T09:21:31Z</dcterms:modified>
  <cp:lastModifiedBy>Tiko</cp:lastModifiedBy>
</cp:coreProperties>
</file>