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14" l="1"/>
  <c r="C34"/>
  <c r="C20" l="1"/>
  <c r="C31" l="1"/>
  <c r="C16" l="1"/>
  <c r="C48" l="1"/>
  <c r="C26" l="1"/>
  <c r="C18"/>
  <c r="C32"/>
  <c r="C36"/>
  <c r="C39" l="1"/>
  <c r="C15"/>
  <c r="C27"/>
  <c r="C21"/>
  <c r="C13"/>
  <c r="C12" l="1"/>
  <c r="C40" l="1"/>
  <c r="C7" l="1"/>
  <c r="M8" l="1"/>
  <c r="D43"/>
  <c r="D14"/>
  <c r="D7"/>
  <c r="E7" s="1"/>
  <c r="D23"/>
  <c r="D16"/>
  <c r="D28"/>
  <c r="M9"/>
  <c r="D17"/>
  <c r="D48"/>
  <c r="D13"/>
  <c r="Q3"/>
  <c r="D18"/>
  <c r="D36"/>
  <c r="D29"/>
  <c r="D27"/>
  <c r="D33"/>
  <c r="D38"/>
  <c r="D41"/>
  <c r="D37"/>
  <c r="D21"/>
  <c r="N8"/>
  <c r="D45"/>
  <c r="D30"/>
  <c r="D12"/>
  <c r="D19"/>
  <c r="D15"/>
  <c r="D35"/>
  <c r="D34"/>
  <c r="D49"/>
  <c r="D39"/>
  <c r="D50"/>
  <c r="D46"/>
  <c r="D24"/>
  <c r="D42"/>
  <c r="D31"/>
  <c r="D44"/>
  <c r="D25"/>
  <c r="D22"/>
  <c r="D47"/>
  <c r="N9"/>
  <c r="D32"/>
  <c r="D26"/>
  <c r="D20"/>
  <c r="D40"/>
  <c r="N10" l="1"/>
  <c r="M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<sst xmlns="http://schemas.openxmlformats.org/spreadsheetml/2006/main" count="97" uniqueCount="60">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</sst>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837.41023678639488</c:v>
                </c:pt>
                <c:pt idx="1">
                  <c:v>753.9060214326671</c:v>
                </c:pt>
                <c:pt idx="2">
                  <c:v>154.57357025530791</c:v>
                </c:pt>
                <c:pt idx="3">
                  <c:v>583.17972880677723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837.41023678639488</v>
          </cell>
        </row>
      </sheetData>
      <sheetData sheetId="1">
        <row r="4">
          <cell r="J4">
            <v>753.9060214326671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0.70081435739775</v>
          </cell>
        </row>
      </sheetData>
      <sheetData sheetId="4">
        <row r="46">
          <cell r="M46">
            <v>70.349999999999994</v>
          </cell>
          <cell r="O46">
            <v>1.1992939765067323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25.664819059615333</v>
          </cell>
        </row>
      </sheetData>
      <sheetData sheetId="8">
        <row r="4">
          <cell r="J4">
            <v>6.0567909291677022</v>
          </cell>
        </row>
      </sheetData>
      <sheetData sheetId="9">
        <row r="4">
          <cell r="J4">
            <v>12.550314543482402</v>
          </cell>
        </row>
      </sheetData>
      <sheetData sheetId="10">
        <row r="4">
          <cell r="J4">
            <v>8.3205695308736587</v>
          </cell>
        </row>
      </sheetData>
      <sheetData sheetId="11">
        <row r="4">
          <cell r="J4">
            <v>27.18585415351895</v>
          </cell>
        </row>
      </sheetData>
      <sheetData sheetId="12">
        <row r="4">
          <cell r="J4">
            <v>1.7448993537552855</v>
          </cell>
        </row>
      </sheetData>
      <sheetData sheetId="13">
        <row r="4">
          <cell r="J4">
            <v>126.96948586396707</v>
          </cell>
        </row>
      </sheetData>
      <sheetData sheetId="14">
        <row r="4">
          <cell r="J4">
            <v>3.8635745733832709</v>
          </cell>
        </row>
      </sheetData>
      <sheetData sheetId="15">
        <row r="4">
          <cell r="J4">
            <v>25.552369066923134</v>
          </cell>
        </row>
      </sheetData>
      <sheetData sheetId="16">
        <row r="4">
          <cell r="J4">
            <v>3.0239339758812438</v>
          </cell>
        </row>
      </sheetData>
      <sheetData sheetId="17">
        <row r="4">
          <cell r="J4">
            <v>5.6720338120402252</v>
          </cell>
        </row>
      </sheetData>
      <sheetData sheetId="18">
        <row r="4">
          <cell r="J4">
            <v>7.1951702590571482</v>
          </cell>
        </row>
      </sheetData>
      <sheetData sheetId="19">
        <row r="4">
          <cell r="J4">
            <v>7.6725092706402211</v>
          </cell>
        </row>
      </sheetData>
      <sheetData sheetId="20">
        <row r="4">
          <cell r="J4">
            <v>10.257162921903365</v>
          </cell>
        </row>
      </sheetData>
      <sheetData sheetId="21">
        <row r="4">
          <cell r="J4">
            <v>1.1118593209199938</v>
          </cell>
        </row>
      </sheetData>
      <sheetData sheetId="22">
        <row r="4">
          <cell r="J4">
            <v>20.676014799336972</v>
          </cell>
        </row>
      </sheetData>
      <sheetData sheetId="23">
        <row r="4">
          <cell r="J4">
            <v>26.550827503608229</v>
          </cell>
        </row>
      </sheetData>
      <sheetData sheetId="24">
        <row r="4">
          <cell r="J4">
            <v>20.588574414549711</v>
          </cell>
        </row>
      </sheetData>
      <sheetData sheetId="25">
        <row r="4">
          <cell r="J4">
            <v>23.542796465944591</v>
          </cell>
        </row>
      </sheetData>
      <sheetData sheetId="26">
        <row r="4">
          <cell r="J4">
            <v>3.328692463261762</v>
          </cell>
        </row>
      </sheetData>
      <sheetData sheetId="27">
        <row r="4">
          <cell r="J4">
            <v>154.57357025530791</v>
          </cell>
        </row>
      </sheetData>
      <sheetData sheetId="28">
        <row r="4">
          <cell r="J4">
            <v>0.7278852979204925</v>
          </cell>
        </row>
      </sheetData>
      <sheetData sheetId="29">
        <row r="4">
          <cell r="J4">
            <v>7.3872436137764819</v>
          </cell>
        </row>
      </sheetData>
      <sheetData sheetId="30">
        <row r="4">
          <cell r="J4">
            <v>16.923618024988752</v>
          </cell>
        </row>
      </sheetData>
      <sheetData sheetId="31">
        <row r="4">
          <cell r="J4">
            <v>3.5315936212797094</v>
          </cell>
        </row>
      </sheetData>
      <sheetData sheetId="32">
        <row r="4">
          <cell r="J4">
            <v>1.927968887424478</v>
          </cell>
        </row>
      </sheetData>
      <sheetData sheetId="33">
        <row r="4">
          <cell r="J4">
            <v>3.8092510015098413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F32" sqref="F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1.8134486124453002E-2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2351.8725431370044</v>
      </c>
      <c r="D7" s="20">
        <f>(C7*[1]Feuil1!$K$2-C4)/C4</f>
        <v>-0.10601336079587556</v>
      </c>
      <c r="E7" s="31">
        <f>C7-C7/(1+D7)</f>
        <v>-278.89668763222653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837.41023678639488</v>
      </c>
    </row>
    <row r="9" spans="2:20">
      <c r="M9" s="17" t="str">
        <f>IF(C13&gt;C7*[2]Params!F8,B13,"Others")</f>
        <v>BTC</v>
      </c>
      <c r="N9" s="18">
        <f>IF(C13&gt;C7*0.1,C13,C7)</f>
        <v>753.9060214326671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154.57357025530791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583.17972880677723</v>
      </c>
    </row>
    <row r="12" spans="2:20">
      <c r="B12" s="7" t="s">
        <v>19</v>
      </c>
      <c r="C12" s="1">
        <f>[2]ETH!J4</f>
        <v>837.41023678639488</v>
      </c>
      <c r="D12" s="20">
        <f>C12/$C$7</f>
        <v>0.35606106259033482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753.9060214326671</v>
      </c>
      <c r="D13" s="20">
        <f t="shared" ref="D13:D50" si="0">C13/$C$7</f>
        <v>0.32055564559934979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154.57357025530791</v>
      </c>
      <c r="D14" s="20">
        <f t="shared" si="0"/>
        <v>6.5723616998875564E-2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126.96948586396707</v>
      </c>
      <c r="D15" s="20">
        <f t="shared" si="0"/>
        <v>5.3986550518852108E-2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2.9912335260381444E-2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2.9402103528861082E-2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27.18585415351895</v>
      </c>
      <c r="D18" s="20">
        <f>C18/$C$7</f>
        <v>1.1559237864675085E-2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26.550827503608229</v>
      </c>
      <c r="D19" s="20">
        <f>C19/$C$7</f>
        <v>1.1289228908720483E-2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25.552369066923134</v>
      </c>
      <c r="D20" s="20">
        <f t="shared" si="0"/>
        <v>1.0864691261219687E-2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25.664819059615333</v>
      </c>
      <c r="D21" s="20">
        <f t="shared" si="0"/>
        <v>1.0912504223287016E-2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23.542796465944591</v>
      </c>
      <c r="D22" s="20">
        <f t="shared" si="0"/>
        <v>1.0010234838042047E-2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20.676014799336972</v>
      </c>
      <c r="D23" s="20">
        <f t="shared" si="0"/>
        <v>8.7912990266720108E-3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20.588574414549711</v>
      </c>
      <c r="D24" s="20">
        <f t="shared" si="0"/>
        <v>8.7541199775596681E-3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5.5275104248039631E-3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16.923618024988752</v>
      </c>
      <c r="D26" s="20">
        <f t="shared" si="0"/>
        <v>7.1958057737327372E-3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12.550314543482402</v>
      </c>
      <c r="D27" s="20">
        <f t="shared" si="0"/>
        <v>5.336307267205213E-3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7.0029305151170203E-3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5.3744409053478534E-3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5.7571147039881271E-3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10.257162921903365</v>
      </c>
      <c r="D31" s="20">
        <f t="shared" si="0"/>
        <v>4.3612749984410408E-3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8.3205695308736587</v>
      </c>
      <c r="D32" s="20">
        <f t="shared" si="0"/>
        <v>3.5378488324777206E-3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7.3872436137764819</v>
      </c>
      <c r="D33" s="20">
        <f t="shared" si="0"/>
        <v>3.1410050835166156E-3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7.6725092706402211</v>
      </c>
      <c r="D34" s="20">
        <f t="shared" si="0"/>
        <v>3.2622980752206824E-3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7.1951702590571482</v>
      </c>
      <c r="D35" s="20">
        <f t="shared" si="0"/>
        <v>3.0593368165521399E-3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6.0567909291677022</v>
      </c>
      <c r="D36" s="20">
        <f t="shared" si="0"/>
        <v>2.5753057693717351E-3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5.6720338120402252</v>
      </c>
      <c r="D37" s="20">
        <f t="shared" si="0"/>
        <v>2.4117096942994545E-3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2.2960427918416464E-3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3.8635745733832709</v>
      </c>
      <c r="D39" s="20">
        <f t="shared" si="0"/>
        <v>1.6427652870295041E-3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3.5315936212797094</v>
      </c>
      <c r="D40" s="20">
        <f t="shared" si="0"/>
        <v>1.501609273676521E-3</v>
      </c>
    </row>
    <row r="41" spans="2:14">
      <c r="B41" s="22" t="s">
        <v>56</v>
      </c>
      <c r="C41" s="9">
        <f>[2]SHIB!$J$4</f>
        <v>3.328692463261762</v>
      </c>
      <c r="D41" s="20">
        <f t="shared" si="0"/>
        <v>1.4153370993573672E-3</v>
      </c>
    </row>
    <row r="42" spans="2:14">
      <c r="B42" s="22" t="s">
        <v>33</v>
      </c>
      <c r="C42" s="1">
        <f>[2]EGLD!$J$4</f>
        <v>3.0239339758812438</v>
      </c>
      <c r="D42" s="20">
        <f t="shared" si="0"/>
        <v>1.2857558904309592E-3</v>
      </c>
    </row>
    <row r="43" spans="2:14">
      <c r="B43" s="22" t="s">
        <v>50</v>
      </c>
      <c r="C43" s="9">
        <f>[2]KAVA!$J$4</f>
        <v>1.927968887424478</v>
      </c>
      <c r="D43" s="20">
        <f t="shared" si="0"/>
        <v>8.1975908645665388E-4</v>
      </c>
    </row>
    <row r="44" spans="2:14">
      <c r="B44" s="22" t="s">
        <v>36</v>
      </c>
      <c r="C44" s="9">
        <f>[2]AMP!$J$4</f>
        <v>1.7448993537552855</v>
      </c>
      <c r="D44" s="20">
        <f t="shared" si="0"/>
        <v>7.4191918216277223E-4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7.2146494713389573E-4</v>
      </c>
    </row>
    <row r="46" spans="2:14">
      <c r="B46" s="22" t="s">
        <v>40</v>
      </c>
      <c r="C46" s="9">
        <f>[2]SHPING!$J$4</f>
        <v>3.8092510015098413</v>
      </c>
      <c r="D46" s="20">
        <f t="shared" si="0"/>
        <v>1.6196672785800449E-3</v>
      </c>
    </row>
    <row r="47" spans="2:14">
      <c r="B47" s="22" t="s">
        <v>23</v>
      </c>
      <c r="C47" s="9">
        <f>[2]LUNA!J4</f>
        <v>1.1118593209199938</v>
      </c>
      <c r="D47" s="20">
        <f t="shared" si="0"/>
        <v>4.7275492210005547E-4</v>
      </c>
    </row>
    <row r="48" spans="2:14">
      <c r="B48" s="7" t="s">
        <v>28</v>
      </c>
      <c r="C48" s="1">
        <f>[2]ATLAS!O46</f>
        <v>1.1992939765067323</v>
      </c>
      <c r="D48" s="20">
        <f t="shared" si="0"/>
        <v>5.099315351958124E-4</v>
      </c>
    </row>
    <row r="49" spans="2:4">
      <c r="B49" s="7" t="s">
        <v>25</v>
      </c>
      <c r="C49" s="1">
        <f>[2]POLIS!J4</f>
        <v>0.70081435739775</v>
      </c>
      <c r="D49" s="20">
        <f t="shared" si="0"/>
        <v>2.9798143587448874E-4</v>
      </c>
    </row>
    <row r="50" spans="2:4">
      <c r="B50" s="22" t="s">
        <v>43</v>
      </c>
      <c r="C50" s="9">
        <f>[2]TRX!$J$4</f>
        <v>0.7278852979204925</v>
      </c>
      <c r="D50" s="20">
        <f t="shared" si="0"/>
        <v>3.0949181325515854E-4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2023-09-08T12:54:41Z</dcterms:modified>
</cp:coreProperties>
</file>