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1199488"/>
        <axId val="81201408"/>
      </lineChart>
      <dateAx>
        <axId val="8119948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201408"/>
        <crosses val="autoZero"/>
        <lblOffset val="100"/>
      </dateAx>
      <valAx>
        <axId val="8120140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19948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2366.490114113097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0.00661687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0.11560099</v>
      </c>
      <c r="C35" s="56">
        <f>(D35/B35)</f>
        <v/>
      </c>
      <c r="D35" s="57" t="n">
        <v>193.86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0.234655375048904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0.56528435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1.715261322376518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0.58063418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11.51582221017714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0.02666296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40.0722375419242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0.01608026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0.003770786678691249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331.9754673026636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0.00233687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0.56300533</v>
      </c>
      <c r="C11" s="55">
        <f>(D11/B11)</f>
        <v/>
      </c>
      <c r="D11" s="55" t="n">
        <v>159.87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0.0920645603569978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0.2781088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8.452046463401356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0.07328646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69.42787300392156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0.00294588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0.1948719387443959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tabSelected="1"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42655.10363052102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0.00035072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0.00696919</v>
      </c>
      <c r="C23" s="55">
        <f>(D23/B23)</f>
        <v/>
      </c>
      <c r="D23" s="55" t="n">
        <v>170.43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10.31347713526154</v>
      </c>
      <c r="M3" t="inlineStr">
        <is>
          <t>Objectif :</t>
        </is>
      </c>
      <c r="N3" s="58">
        <f>(INDEX(N5:N18,MATCH(MAX(O6:O7),O5:O18,0))/0.85)</f>
        <v/>
      </c>
      <c r="O3" s="56">
        <f>(MAX(O6:O7)*0.75)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0.00227738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0.9311693587169901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2.979298038714855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0.01782848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16.48753254324579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0.00237176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76.57727108434794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0.00116831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0.8751268179078139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0.05611074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0.0001458741907624817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4868.54635728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1.007435742137014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0.32012593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38"/>
    <col width="9.140625" customWidth="1" style="14" min="139" max="16384"/>
  </cols>
  <sheetData>
    <row r="1"/>
    <row r="2"/>
    <row r="3">
      <c r="I3" t="inlineStr">
        <is>
          <t>Actual Price :</t>
        </is>
      </c>
      <c r="J3" s="77" t="n">
        <v>0.02796054574616353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0.05031176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1.342225068173599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0.33735531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3.809084706346941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0.10074573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59"/>
    <col width="9.140625" customWidth="1" style="14" min="16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0.4737488832401495</v>
      </c>
      <c r="M3" t="inlineStr">
        <is>
          <t>Objectif :</t>
        </is>
      </c>
      <c r="N3" s="67">
        <f>(INDEX(N5:N22,MATCH(MAX(O6:O7),O5:O22,0))/0.85)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0.07510728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41" sqref="X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1.063798587344968e-05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258.94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0.004883589886500951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O3" sqref="O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101.4852700722113</v>
      </c>
      <c r="M3" t="inlineStr">
        <is>
          <t>Objectif :</t>
        </is>
      </c>
      <c r="N3" s="58">
        <f>(INDEX(N5:N26,MATCH(MAX(O6:O9,O23:O25,O14:O17),O5:O26,0))/0.85)</f>
        <v/>
      </c>
      <c r="O3" s="56">
        <f>(MAX(O14:O17,O23:O25,O6:O9)*0.75)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(B46*J3)</f>
        <v/>
      </c>
      <c r="K4" s="4">
        <f>(J4/D46-1)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6.05057694</v>
      </c>
      <c r="C17" s="55">
        <f>(D17/B17)</f>
        <v/>
      </c>
      <c r="D17" s="55" t="n">
        <v>123.24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0.06297991999999999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(B26+B27)+B43+B44</f>
        <v/>
      </c>
      <c r="S19" s="55" t="n">
        <v>0</v>
      </c>
      <c r="T19" s="55">
        <f>(D26+D27)+D43+D44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4*($B$19+R19)/5-$N$25-N24-N23</f>
        <v/>
      </c>
      <c r="O26" s="55">
        <f>($S$15*[1]Params!K11)</f>
        <v/>
      </c>
      <c r="P26" s="55">
        <f>O26*N26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B44" s="58" t="n">
        <v>0.42808296</v>
      </c>
      <c r="C44" s="55">
        <f>D44/B44</f>
        <v/>
      </c>
      <c r="D44" s="55" t="n">
        <v>43.5</v>
      </c>
      <c r="E44" s="55" t="n"/>
      <c r="S44" s="55" t="n"/>
      <c r="T44" s="55" t="n"/>
    </row>
    <row r="45">
      <c r="C45" s="55" t="n"/>
      <c r="D45" s="55" t="n"/>
      <c r="E45" s="55" t="n"/>
      <c r="S45" s="55" t="n"/>
      <c r="T45" s="55" t="n"/>
    </row>
    <row r="46">
      <c r="B46" s="58">
        <f>(SUM(B5:B45))</f>
        <v/>
      </c>
      <c r="C46" s="55" t="n"/>
      <c r="D46" s="55">
        <f>(SUM(D5:D45))</f>
        <v/>
      </c>
      <c r="E46" s="55" t="n"/>
      <c r="F46" t="inlineStr">
        <is>
          <t>Moy</t>
        </is>
      </c>
      <c r="G46" s="55">
        <f>(D46/B46)</f>
        <v/>
      </c>
      <c r="R46" s="58">
        <f>(SUM(R5:R36))</f>
        <v/>
      </c>
      <c r="S46" s="55" t="n"/>
      <c r="T46" s="55">
        <f>(SUM(T5:T36))</f>
        <v/>
      </c>
      <c r="V46" t="inlineStr">
        <is>
          <t>Moy</t>
        </is>
      </c>
      <c r="W46" s="55">
        <f>(T46/R46)</f>
        <v/>
      </c>
    </row>
    <row r="47">
      <c r="M47" s="58" t="n"/>
      <c r="S47" s="55" t="n"/>
      <c r="T47" s="55" t="n"/>
    </row>
    <row r="48"/>
    <row r="49"/>
    <row r="50">
      <c r="N50" s="58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0.105405468067786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0.24899899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8.207024443138502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0.00260356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0.6327783006725454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0.8069547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9" sqref="O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22"/>
    <col width="9.140625" customWidth="1" style="14" min="123" max="16384"/>
  </cols>
  <sheetData>
    <row r="1"/>
    <row r="2"/>
    <row r="3">
      <c r="I3" t="inlineStr">
        <is>
          <t>Actual Price :</t>
        </is>
      </c>
      <c r="J3" s="77" t="n">
        <v>11.8746711576903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0.93620493</v>
      </c>
      <c r="C5" s="55">
        <f>(D5/B5)</f>
        <v/>
      </c>
      <c r="D5" s="55" t="n">
        <v>11.9987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0.00029085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22"/>
    <col width="9.140625" customWidth="1" style="14" min="123" max="16384"/>
  </cols>
  <sheetData>
    <row r="1"/>
    <row r="2"/>
    <row r="3">
      <c r="I3" t="inlineStr">
        <is>
          <t>Actual Price :</t>
        </is>
      </c>
      <c r="J3" s="77" t="n">
        <v>3.172638122349211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3.25254248</v>
      </c>
      <c r="C5" s="55">
        <f>(D5/B5)</f>
        <v/>
      </c>
      <c r="D5" s="55" t="n">
        <v>9.9983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5.003e-05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0.4290476684062562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0.006085057638676426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8.699999999999999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(-270/3)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N4" sqref="N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29"/>
    <col width="9.140625" customWidth="1" style="14" min="13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10.82842074165823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1.042e-05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0.6278946079194664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0.73043451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2023-12-28T20:00:51Z</dcterms:modified>
  <cp:lastModifiedBy>Tiko</cp:lastModifiedBy>
</cp:coreProperties>
</file>