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9"/>
  <c r="Q2" l="1"/>
  <c r="C44" l="1"/>
  <c r="C43" l="1"/>
  <c r="C46" l="1"/>
  <c r="C37"/>
  <c r="C45"/>
  <c r="C27"/>
  <c r="C17"/>
  <c r="C16" l="1"/>
  <c r="C48" l="1"/>
  <c r="C50" l="1"/>
  <c r="C40" l="1"/>
  <c r="C30" l="1"/>
  <c r="C47"/>
  <c r="C31"/>
  <c r="C41"/>
  <c r="C32"/>
  <c r="C49" l="1"/>
  <c r="C42"/>
  <c r="C39"/>
  <c r="C24"/>
  <c r="C25"/>
  <c r="C33" l="1"/>
  <c r="C23"/>
  <c r="C20"/>
  <c r="C15"/>
  <c r="C19"/>
  <c r="C34" l="1"/>
  <c r="C35"/>
  <c r="C36"/>
  <c r="C28"/>
  <c r="C12"/>
  <c r="C21"/>
  <c r="C13" l="1"/>
  <c r="C14" l="1"/>
  <c r="C22" l="1"/>
  <c r="C7" l="1"/>
  <c r="D7" l="1"/>
  <c r="E7" s="1"/>
  <c r="D35"/>
  <c r="D21"/>
  <c r="D46"/>
  <c r="D16"/>
  <c r="M8"/>
  <c r="N9"/>
  <c r="D39"/>
  <c r="D26"/>
  <c r="D31"/>
  <c r="D48"/>
  <c r="D29"/>
  <c r="D34"/>
  <c r="D44"/>
  <c r="D17"/>
  <c r="D36"/>
  <c r="D25"/>
  <c r="D43"/>
  <c r="D42"/>
  <c r="N8"/>
  <c r="D40"/>
  <c r="D38"/>
  <c r="D37"/>
  <c r="D12"/>
  <c r="D49"/>
  <c r="D27"/>
  <c r="D14"/>
  <c r="D30"/>
  <c r="D18"/>
  <c r="D20"/>
  <c r="D28"/>
  <c r="D15"/>
  <c r="Q3"/>
  <c r="M9"/>
  <c r="D22"/>
  <c r="D19"/>
  <c r="D13"/>
  <c r="D32"/>
  <c r="D24"/>
  <c r="D33"/>
  <c r="D45"/>
  <c r="D47"/>
  <c r="D50"/>
  <c r="D41"/>
  <c r="D23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<sst xmlns="http://schemas.openxmlformats.org/spreadsheetml/2006/main" count="97" uniqueCount="60">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</sst>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960.95667936021039</c:v>
                </c:pt>
                <c:pt idx="1">
                  <c:v>854.16531572434008</c:v>
                </c:pt>
                <c:pt idx="2">
                  <c:v>196.77382051978333</c:v>
                </c:pt>
                <c:pt idx="3">
                  <c:v>712.84827262818453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960.95667936021039</v>
          </cell>
        </row>
      </sheetData>
      <sheetData sheetId="1">
        <row r="4">
          <cell r="J4">
            <v>854.16531572434008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0.62593371963757782</v>
          </cell>
        </row>
      </sheetData>
      <sheetData sheetId="4">
        <row r="46">
          <cell r="M46">
            <v>79.390000000000015</v>
          </cell>
          <cell r="O46">
            <v>0.91590644227954776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31.012772521565303</v>
          </cell>
        </row>
      </sheetData>
      <sheetData sheetId="8">
        <row r="4">
          <cell r="J4">
            <v>6.9835819920200075</v>
          </cell>
        </row>
      </sheetData>
      <sheetData sheetId="9">
        <row r="4">
          <cell r="J4">
            <v>18.212160352775101</v>
          </cell>
        </row>
      </sheetData>
      <sheetData sheetId="10">
        <row r="4">
          <cell r="J4">
            <v>10.929803553608512</v>
          </cell>
        </row>
      </sheetData>
      <sheetData sheetId="11">
        <row r="4">
          <cell r="J4">
            <v>35.716254858521367</v>
          </cell>
        </row>
      </sheetData>
      <sheetData sheetId="12">
        <row r="4">
          <cell r="J4">
            <v>2.2855268225155996</v>
          </cell>
        </row>
      </sheetData>
      <sheetData sheetId="13">
        <row r="4">
          <cell r="J4">
            <v>141.97780384879661</v>
          </cell>
        </row>
      </sheetData>
      <sheetData sheetId="14">
        <row r="4">
          <cell r="J4">
            <v>4.7591007307550592</v>
          </cell>
        </row>
      </sheetData>
      <sheetData sheetId="15">
        <row r="4">
          <cell r="J4">
            <v>31.040652086031677</v>
          </cell>
        </row>
      </sheetData>
      <sheetData sheetId="16">
        <row r="4">
          <cell r="J4">
            <v>4.0317192712156613</v>
          </cell>
        </row>
      </sheetData>
      <sheetData sheetId="17">
        <row r="4">
          <cell r="J4">
            <v>7.4534503966257661</v>
          </cell>
        </row>
      </sheetData>
      <sheetData sheetId="18">
        <row r="4">
          <cell r="J4">
            <v>8.8137845086391877</v>
          </cell>
        </row>
      </sheetData>
      <sheetData sheetId="19">
        <row r="4">
          <cell r="J4">
            <v>9.6312584318504317</v>
          </cell>
        </row>
      </sheetData>
      <sheetData sheetId="20">
        <row r="4">
          <cell r="J4">
            <v>11.752178165193946</v>
          </cell>
        </row>
      </sheetData>
      <sheetData sheetId="21">
        <row r="4">
          <cell r="J4">
            <v>1.370650663350105</v>
          </cell>
        </row>
      </sheetData>
      <sheetData sheetId="22">
        <row r="4">
          <cell r="J4">
            <v>27.832483520372005</v>
          </cell>
        </row>
      </sheetData>
      <sheetData sheetId="23">
        <row r="4">
          <cell r="J4">
            <v>34.450188319410088</v>
          </cell>
        </row>
      </sheetData>
      <sheetData sheetId="24">
        <row r="4">
          <cell r="J4">
            <v>24.451185861450899</v>
          </cell>
        </row>
      </sheetData>
      <sheetData sheetId="25">
        <row r="4">
          <cell r="J4">
            <v>28.321664084861435</v>
          </cell>
        </row>
      </sheetData>
      <sheetData sheetId="26">
        <row r="4">
          <cell r="J4">
            <v>3.644883993378333</v>
          </cell>
        </row>
      </sheetData>
      <sheetData sheetId="27">
        <row r="4">
          <cell r="J4">
            <v>196.77382051978333</v>
          </cell>
        </row>
      </sheetData>
      <sheetData sheetId="28">
        <row r="4">
          <cell r="J4">
            <v>0.78472450595026921</v>
          </cell>
        </row>
      </sheetData>
      <sheetData sheetId="29">
        <row r="4">
          <cell r="J4">
            <v>10.131799707405985</v>
          </cell>
        </row>
      </sheetData>
      <sheetData sheetId="30">
        <row r="4">
          <cell r="J4">
            <v>15.431483021634355</v>
          </cell>
        </row>
      </sheetData>
      <sheetData sheetId="31">
        <row r="4">
          <cell r="J4">
            <v>4.5874912730605129</v>
          </cell>
        </row>
      </sheetData>
      <sheetData sheetId="32">
        <row r="4">
          <cell r="J4">
            <v>2.5734777145984826</v>
          </cell>
        </row>
      </sheetData>
      <sheetData sheetId="33">
        <row r="4">
          <cell r="J4">
            <v>1.6625259364156981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topLeftCell="A7" workbookViewId="0">
      <selection activeCell="B21" sqref="B21:D2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2.8134647526272351E-2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2748.9237221749204</v>
      </c>
      <c r="D7" s="20">
        <f>(C7*[1]Feuil1!$K$2-C4)/C4</f>
        <v>3.3429970742451368E-2</v>
      </c>
      <c r="E7" s="31">
        <f>C7-C7/(1+D7)</f>
        <v>88.92372217492084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960.95667936021039</v>
      </c>
    </row>
    <row r="9" spans="2:20">
      <c r="M9" s="17" t="str">
        <f>IF(C13&gt;C7*[2]Params!F8,B13,"Others")</f>
        <v>BTC</v>
      </c>
      <c r="N9" s="18">
        <f>IF(C13&gt;C7*0.1,C13,C7)</f>
        <v>854.16531572434008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196.77382051978333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712.84827262818453</v>
      </c>
    </row>
    <row r="12" spans="2:20">
      <c r="B12" s="7" t="s">
        <v>19</v>
      </c>
      <c r="C12" s="1">
        <f>[2]ETH!J4</f>
        <v>960.95667936021039</v>
      </c>
      <c r="D12" s="20">
        <f>C12/$C$7</f>
        <v>0.34957560721252434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854.16531572434008</v>
      </c>
      <c r="D13" s="20">
        <f t="shared" ref="D13:D50" si="0">C13/$C$7</f>
        <v>0.3107271798173189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196.77382051978333</v>
      </c>
      <c r="D14" s="20">
        <f t="shared" si="0"/>
        <v>7.15821319203786E-2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141.97780384879661</v>
      </c>
      <c r="D15" s="20">
        <f t="shared" si="0"/>
        <v>5.1648506178434528E-2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2.8880393937299742E-2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2.5155299669533657E-2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1.3652616002857528E-2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35.716254858521367</v>
      </c>
      <c r="D19" s="20">
        <f>C19/$C$7</f>
        <v>1.2992814085893598E-2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34.450188319410088</v>
      </c>
      <c r="D20" s="20">
        <f t="shared" si="0"/>
        <v>1.2532245999228182E-2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31.040652086031677</v>
      </c>
      <c r="D21" s="20">
        <f t="shared" si="0"/>
        <v>1.1291929214199014E-2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31.012772521565303</v>
      </c>
      <c r="D22" s="20">
        <f t="shared" si="0"/>
        <v>1.1281787221446914E-2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28.321664084861435</v>
      </c>
      <c r="D23" s="20">
        <f t="shared" si="0"/>
        <v>1.0302819192979871E-2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27.832483520372005</v>
      </c>
      <c r="D24" s="20">
        <f t="shared" si="0"/>
        <v>1.0124865705022629E-2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24.451185861450899</v>
      </c>
      <c r="D25" s="20">
        <f t="shared" si="0"/>
        <v>8.8948215129466632E-3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8.4905957235996456E-3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8.2456513739613824E-3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18.212160352775101</v>
      </c>
      <c r="D28" s="20">
        <f t="shared" si="0"/>
        <v>6.6251966927499267E-3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16.47</v>
      </c>
      <c r="D29" s="20">
        <f t="shared" si="0"/>
        <v>5.991435799815174E-3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15.431483021634355</v>
      </c>
      <c r="D30" s="20">
        <f t="shared" si="0"/>
        <v>5.6136454049823988E-3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11.752178165193946</v>
      </c>
      <c r="D31" s="20">
        <f t="shared" si="0"/>
        <v>4.2751925309501655E-3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10.929803553608512</v>
      </c>
      <c r="D32" s="20">
        <f t="shared" si="0"/>
        <v>3.9760301333355884E-3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10.131799707405985</v>
      </c>
      <c r="D33" s="20">
        <f t="shared" si="0"/>
        <v>3.6857333019738388E-3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9.6312584318504317</v>
      </c>
      <c r="D34" s="20">
        <f t="shared" si="0"/>
        <v>3.503647028892558E-3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8.8137845086391877</v>
      </c>
      <c r="D35" s="20">
        <f t="shared" si="0"/>
        <v>3.2062673975055997E-3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7.4534503966257661</v>
      </c>
      <c r="D36" s="20">
        <f t="shared" si="0"/>
        <v>2.7114067722216286E-3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6.9835819920200075</v>
      </c>
      <c r="D37" s="20">
        <f t="shared" si="0"/>
        <v>2.5404786373972826E-3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1.9644051802672705E-3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4.7591007307550592</v>
      </c>
      <c r="D39" s="20">
        <f t="shared" si="0"/>
        <v>1.7312596535016649E-3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4.5874912730605129</v>
      </c>
      <c r="D40" s="20">
        <f t="shared" si="0"/>
        <v>1.668831781709438E-3</v>
      </c>
    </row>
    <row r="41" spans="2:14">
      <c r="B41" s="22" t="s">
        <v>33</v>
      </c>
      <c r="C41" s="1">
        <f>[2]EGLD!$J$4</f>
        <v>4.0317192712156613</v>
      </c>
      <c r="D41" s="20">
        <f t="shared" si="0"/>
        <v>1.4666537447702646E-3</v>
      </c>
    </row>
    <row r="42" spans="2:14">
      <c r="B42" s="22" t="s">
        <v>56</v>
      </c>
      <c r="C42" s="9">
        <f>[2]SHIB!$J$4</f>
        <v>3.644883993378333</v>
      </c>
      <c r="D42" s="20">
        <f t="shared" si="0"/>
        <v>1.3259312959380837E-3</v>
      </c>
    </row>
    <row r="43" spans="2:14">
      <c r="B43" s="22" t="s">
        <v>50</v>
      </c>
      <c r="C43" s="9">
        <f>[2]KAVA!$J$4</f>
        <v>2.5734777145984826</v>
      </c>
      <c r="D43" s="20">
        <f t="shared" si="0"/>
        <v>9.3617647293696947E-4</v>
      </c>
    </row>
    <row r="44" spans="2:14">
      <c r="B44" s="22" t="s">
        <v>36</v>
      </c>
      <c r="C44" s="9">
        <f>[2]AMP!$J$4</f>
        <v>2.2855268225155996</v>
      </c>
      <c r="D44" s="20">
        <f t="shared" si="0"/>
        <v>8.3142606107211808E-4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6.1725743290450929E-4</v>
      </c>
    </row>
    <row r="46" spans="2:14">
      <c r="B46" s="22" t="s">
        <v>40</v>
      </c>
      <c r="C46" s="9">
        <f>[2]SHPING!$J$4</f>
        <v>1.6625259364156981</v>
      </c>
      <c r="D46" s="20">
        <f t="shared" si="0"/>
        <v>6.0479158552290591E-4</v>
      </c>
    </row>
    <row r="47" spans="2:14">
      <c r="B47" s="22" t="s">
        <v>23</v>
      </c>
      <c r="C47" s="9">
        <f>[2]LUNA!J4</f>
        <v>1.370650663350105</v>
      </c>
      <c r="D47" s="20">
        <f t="shared" si="0"/>
        <v>4.9861356730031791E-4</v>
      </c>
    </row>
    <row r="48" spans="2:14">
      <c r="B48" s="7" t="s">
        <v>28</v>
      </c>
      <c r="C48" s="1">
        <f>[2]ATLAS!O46</f>
        <v>0.91590644227954776</v>
      </c>
      <c r="D48" s="20">
        <f t="shared" si="0"/>
        <v>3.3318728886187206E-4</v>
      </c>
    </row>
    <row r="49" spans="2:4">
      <c r="B49" s="22" t="s">
        <v>43</v>
      </c>
      <c r="C49" s="9">
        <f>[2]TRX!$J$4</f>
        <v>0.78472450595026921</v>
      </c>
      <c r="D49" s="20">
        <f t="shared" si="0"/>
        <v>2.8546608973544131E-4</v>
      </c>
    </row>
    <row r="50" spans="2:4">
      <c r="B50" s="7" t="s">
        <v>25</v>
      </c>
      <c r="C50" s="1">
        <f>[2]POLIS!J4</f>
        <v>0.62593371963757782</v>
      </c>
      <c r="D50" s="20">
        <f t="shared" si="0"/>
        <v>2.2770137802963317E-4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2023-07-28T21:24:46Z</dcterms:modified>
</cp:coreProperties>
</file>