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5" l="1"/>
  <c r="T2"/>
  <c r="C23" i="2" l="1"/>
  <c r="C19" i="1" l="1"/>
  <c r="C4"/>
  <c r="C36"/>
  <c r="C30"/>
  <c r="Q2" l="1"/>
  <c r="C45" l="1"/>
  <c r="C43" l="1"/>
  <c r="C48" l="1"/>
  <c r="C44" l="1"/>
  <c r="C17" l="1"/>
  <c r="C47" l="1"/>
  <c r="C39"/>
  <c r="C49" l="1"/>
  <c r="C32"/>
  <c r="C33"/>
  <c r="C22"/>
  <c r="C40" l="1"/>
  <c r="C31" l="1"/>
  <c r="C42" l="1"/>
  <c r="C18" l="1"/>
  <c r="C16" l="1"/>
  <c r="C26"/>
  <c r="C14"/>
  <c r="C23"/>
  <c r="C20" l="1"/>
  <c r="C37"/>
  <c r="C24"/>
  <c r="C35"/>
  <c r="C38" l="1"/>
  <c r="C29" l="1"/>
  <c r="C25"/>
  <c r="C27"/>
  <c r="C21" l="1"/>
  <c r="C12" l="1"/>
  <c r="C34" l="1"/>
  <c r="C13" l="1"/>
  <c r="C50" l="1"/>
  <c r="C7" s="1"/>
  <c r="D28" s="1"/>
  <c r="D43" l="1"/>
  <c r="D42"/>
  <c r="M9"/>
  <c r="N10" s="1"/>
  <c r="D26"/>
  <c r="D50"/>
  <c r="D20"/>
  <c r="D13"/>
  <c r="D18"/>
  <c r="N8"/>
  <c r="D29"/>
  <c r="D7"/>
  <c r="E7" s="1"/>
  <c r="D44"/>
  <c r="D33"/>
  <c r="D47"/>
  <c r="D21"/>
  <c r="D19"/>
  <c r="D41"/>
  <c r="D17"/>
  <c r="D46"/>
  <c r="D36"/>
  <c r="D35"/>
  <c r="D49"/>
  <c r="D32"/>
  <c r="M8"/>
  <c r="N9"/>
  <c r="D23"/>
  <c r="D34"/>
  <c r="D24"/>
  <c r="D40"/>
  <c r="D16"/>
  <c r="D27"/>
  <c r="D25"/>
  <c r="D45"/>
  <c r="D48"/>
  <c r="D15"/>
  <c r="D22"/>
  <c r="D31"/>
  <c r="D30"/>
  <c r="D38"/>
  <c r="D14"/>
  <c r="D37"/>
  <c r="D39"/>
  <c r="Q3"/>
  <c r="D12"/>
  <c r="M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<sst xmlns="http://schemas.openxmlformats.org/spreadsheetml/2006/main" count="92" uniqueCount="59">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</sst>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874.81247103231203</c:v>
                </c:pt>
                <c:pt idx="1">
                  <c:v>757.71649386173669</c:v>
                </c:pt>
                <c:pt idx="2">
                  <c:v>896.56364212935125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874.81247103231203</v>
          </cell>
        </row>
      </sheetData>
      <sheetData sheetId="1">
        <row r="4">
          <cell r="J4">
            <v>757.71649386173669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0.88459600954660367</v>
          </cell>
        </row>
      </sheetData>
      <sheetData sheetId="4">
        <row r="46">
          <cell r="M46">
            <v>76.27000000000001</v>
          </cell>
          <cell r="O46">
            <v>0.54345333311109911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27.425562151617552</v>
          </cell>
        </row>
      </sheetData>
      <sheetData sheetId="8">
        <row r="4">
          <cell r="J4">
            <v>10.191281487809228</v>
          </cell>
        </row>
      </sheetData>
      <sheetData sheetId="9">
        <row r="4">
          <cell r="J4">
            <v>21.884946000197374</v>
          </cell>
        </row>
      </sheetData>
      <sheetData sheetId="10">
        <row r="4">
          <cell r="J4">
            <v>12.626514444560529</v>
          </cell>
        </row>
      </sheetData>
      <sheetData sheetId="11">
        <row r="4">
          <cell r="J4">
            <v>26.908541489894429</v>
          </cell>
        </row>
      </sheetData>
      <sheetData sheetId="12">
        <row r="4">
          <cell r="J4">
            <v>2.7301538846625797</v>
          </cell>
        </row>
      </sheetData>
      <sheetData sheetId="13">
        <row r="4">
          <cell r="J4">
            <v>131.80515541681146</v>
          </cell>
        </row>
      </sheetData>
      <sheetData sheetId="14">
        <row r="4">
          <cell r="J4">
            <v>4.4711636967128037</v>
          </cell>
        </row>
      </sheetData>
      <sheetData sheetId="15">
        <row r="4">
          <cell r="J4">
            <v>23.492455951924466</v>
          </cell>
        </row>
      </sheetData>
      <sheetData sheetId="16">
        <row r="4">
          <cell r="J4">
            <v>4.500708460227286</v>
          </cell>
        </row>
      </sheetData>
      <sheetData sheetId="17">
        <row r="4">
          <cell r="J4">
            <v>5.3668233683331126</v>
          </cell>
        </row>
      </sheetData>
      <sheetData sheetId="18">
        <row r="4">
          <cell r="J4">
            <v>7.2655229486883526</v>
          </cell>
        </row>
      </sheetData>
      <sheetData sheetId="19">
        <row r="4">
          <cell r="J4">
            <v>4.8974631054248494</v>
          </cell>
        </row>
      </sheetData>
      <sheetData sheetId="20">
        <row r="4">
          <cell r="J4">
            <v>11.113923453297485</v>
          </cell>
        </row>
      </sheetData>
      <sheetData sheetId="21">
        <row r="4">
          <cell r="J4">
            <v>1.461427404532422</v>
          </cell>
        </row>
      </sheetData>
      <sheetData sheetId="22">
        <row r="4">
          <cell r="J4">
            <v>29.778751350422443</v>
          </cell>
        </row>
      </sheetData>
      <sheetData sheetId="23">
        <row r="4">
          <cell r="J4">
            <v>34.371375186523807</v>
          </cell>
        </row>
      </sheetData>
      <sheetData sheetId="24">
        <row r="4">
          <cell r="J4">
            <v>30.103224749174274</v>
          </cell>
        </row>
      </sheetData>
      <sheetData sheetId="25">
        <row r="4">
          <cell r="J4">
            <v>25.471025455828197</v>
          </cell>
        </row>
      </sheetData>
      <sheetData sheetId="26">
        <row r="4">
          <cell r="J4">
            <v>3.8786119258568537</v>
          </cell>
        </row>
      </sheetData>
      <sheetData sheetId="27">
        <row r="4">
          <cell r="J4">
            <v>116.50414627886541</v>
          </cell>
        </row>
      </sheetData>
      <sheetData sheetId="28">
        <row r="4">
          <cell r="J4">
            <v>0.72630243718790599</v>
          </cell>
        </row>
      </sheetData>
      <sheetData sheetId="29">
        <row r="4">
          <cell r="J4">
            <v>5.7474485801208228</v>
          </cell>
        </row>
      </sheetData>
      <sheetData sheetId="30">
        <row r="4">
          <cell r="J4">
            <v>19.818772249629948</v>
          </cell>
        </row>
      </sheetData>
      <sheetData sheetId="31">
        <row r="4">
          <cell r="J4">
            <v>3.0890696405737348</v>
          </cell>
        </row>
      </sheetData>
      <sheetData sheetId="32">
        <row r="4">
          <cell r="J4">
            <v>3.185745650308522</v>
          </cell>
        </row>
      </sheetData>
      <sheetData sheetId="33">
        <row r="4">
          <cell r="J4">
            <v>2.278191227714411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1" sqref="C1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7.0934728372629749E-2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2554.0381158336072</v>
      </c>
      <c r="D7" s="20">
        <f>(C7*[1]Feuil1!$K$2-C4)/C4</f>
        <v>3.1028989279034105E-2</v>
      </c>
      <c r="E7" s="32">
        <f>C7-C7/(1+D7)</f>
        <v>76.864202790129184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874.81247103231203</v>
      </c>
    </row>
    <row r="9" spans="2:20">
      <c r="M9" s="17" t="str">
        <f>IF(C13&gt;C7*[2]Params!F8,B13,"Others")</f>
        <v>BTC</v>
      </c>
      <c r="N9" s="18">
        <f>IF(C13&gt;C7*0.1,C13,C7)</f>
        <v>757.71649386173669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896.56364212935125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874.81247103231203</v>
      </c>
      <c r="D12" s="30">
        <f>C12/$C$7</f>
        <v>0.34252130600908587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757.71649386173669</v>
      </c>
      <c r="D13" s="30">
        <f t="shared" ref="D13:D50" si="0">C13/$C$7</f>
        <v>0.29667391773220547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131.80515541681146</v>
      </c>
      <c r="D14" s="30">
        <f t="shared" si="0"/>
        <v>5.1606573370887948E-2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5</v>
      </c>
      <c r="C15" s="1">
        <f>H$2</f>
        <v>124.55000000000001</v>
      </c>
      <c r="D15" s="30">
        <f t="shared" si="0"/>
        <v>4.8765912782530417E-2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24</v>
      </c>
      <c r="C16" s="1">
        <f>[2]SOL!J4</f>
        <v>116.50414627886541</v>
      </c>
      <c r="D16" s="30">
        <f t="shared" si="0"/>
        <v>4.5615664682764477E-2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2.9862514395211523E-2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2.5234549007098237E-2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1.5371736136829739E-2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34.371375186523807</v>
      </c>
      <c r="D20" s="30">
        <f t="shared" si="0"/>
        <v>1.3457659450515054E-2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30.103224749174274</v>
      </c>
      <c r="D21" s="30">
        <f t="shared" si="0"/>
        <v>1.1786521337544308E-2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29.778751350422443</v>
      </c>
      <c r="D22" s="30">
        <f t="shared" si="0"/>
        <v>1.1659478049998881E-2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27.425562151617552</v>
      </c>
      <c r="D23" s="30">
        <f t="shared" si="0"/>
        <v>1.0738117799258521E-2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26.908541489894429</v>
      </c>
      <c r="D24" s="30">
        <f t="shared" si="0"/>
        <v>1.0535685165807248E-2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25.471025455828197</v>
      </c>
      <c r="D25" s="30">
        <f t="shared" si="0"/>
        <v>9.972844687760175E-3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23.492455951924466</v>
      </c>
      <c r="D26" s="30">
        <f t="shared" si="0"/>
        <v>9.1981618466397911E-3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21.884946000197374</v>
      </c>
      <c r="D27" s="30">
        <f t="shared" si="0"/>
        <v>8.568762488125355E-3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7.8307366973152017E-3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19.818772249629948</v>
      </c>
      <c r="D29" s="30">
        <f t="shared" si="0"/>
        <v>7.7597793575454686E-3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6.7970794532695939E-3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12.626514444560529</v>
      </c>
      <c r="D31" s="30">
        <f t="shared" si="0"/>
        <v>4.9437455010100297E-3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11.113923453297485</v>
      </c>
      <c r="D32" s="30">
        <f t="shared" si="0"/>
        <v>4.3515104118444347E-3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10.191281487809228</v>
      </c>
      <c r="D33" s="30">
        <f t="shared" si="0"/>
        <v>3.9902620969628393E-3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7.2655229486883526</v>
      </c>
      <c r="D34" s="30">
        <f t="shared" si="0"/>
        <v>2.8447198589739817E-3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5.7474485801208228</v>
      </c>
      <c r="D35" s="30">
        <f t="shared" si="0"/>
        <v>2.2503378256142135E-3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2.1142989082751046E-3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5.3668233683331126</v>
      </c>
      <c r="D37" s="30">
        <f t="shared" si="0"/>
        <v>2.1013090349207438E-3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4.8974631054248494</v>
      </c>
      <c r="D38" s="30">
        <f t="shared" si="0"/>
        <v>1.9175372031698817E-3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4.500708460227286</v>
      </c>
      <c r="D39" s="30">
        <f t="shared" si="0"/>
        <v>1.7621931451709399E-3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4.4711636967128037</v>
      </c>
      <c r="D40" s="30">
        <f t="shared" si="0"/>
        <v>1.7506252819776223E-3</v>
      </c>
    </row>
    <row r="41" spans="2:14">
      <c r="B41" s="22" t="s">
        <v>56</v>
      </c>
      <c r="C41" s="9">
        <f>[2]SHIB!$J$4</f>
        <v>3.8786119258568537</v>
      </c>
      <c r="D41" s="30">
        <f t="shared" si="0"/>
        <v>1.5186194371225824E-3</v>
      </c>
    </row>
    <row r="42" spans="2:14">
      <c r="B42" s="22" t="s">
        <v>50</v>
      </c>
      <c r="C42" s="9">
        <f>[2]KAVA!$J$4</f>
        <v>3.185745650308522</v>
      </c>
      <c r="D42" s="30">
        <f t="shared" si="0"/>
        <v>1.2473367686091611E-3</v>
      </c>
    </row>
    <row r="43" spans="2:14">
      <c r="B43" s="22" t="s">
        <v>37</v>
      </c>
      <c r="C43" s="9">
        <f>[2]GRT!$J$4</f>
        <v>3.0890696405737348</v>
      </c>
      <c r="D43" s="30">
        <f t="shared" si="0"/>
        <v>1.209484549750151E-3</v>
      </c>
    </row>
    <row r="44" spans="2:14">
      <c r="B44" s="22" t="s">
        <v>36</v>
      </c>
      <c r="C44" s="9">
        <f>[2]AMP!$J$4</f>
        <v>2.7301538846625797</v>
      </c>
      <c r="D44" s="30">
        <f t="shared" si="0"/>
        <v>1.0689558106972458E-3</v>
      </c>
    </row>
    <row r="45" spans="2:14">
      <c r="B45" s="22" t="s">
        <v>40</v>
      </c>
      <c r="C45" s="9">
        <f>[2]SHPING!$J$4</f>
        <v>2.278191227714411</v>
      </c>
      <c r="D45" s="30">
        <f t="shared" si="0"/>
        <v>8.9199578251824045E-4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6.6435719556447843E-4</v>
      </c>
    </row>
    <row r="47" spans="2:14">
      <c r="B47" s="22" t="s">
        <v>23</v>
      </c>
      <c r="C47" s="9">
        <f>[2]LUNA!J4</f>
        <v>1.461427404532422</v>
      </c>
      <c r="D47" s="30">
        <f t="shared" si="0"/>
        <v>5.722026603567072E-4</v>
      </c>
    </row>
    <row r="48" spans="2:14">
      <c r="B48" s="7" t="s">
        <v>25</v>
      </c>
      <c r="C48" s="1">
        <f>[2]POLIS!J4</f>
        <v>0.88459600954660367</v>
      </c>
      <c r="D48" s="30">
        <f t="shared" si="0"/>
        <v>3.4635192171275886E-4</v>
      </c>
    </row>
    <row r="49" spans="2:4">
      <c r="B49" s="22" t="s">
        <v>43</v>
      </c>
      <c r="C49" s="9">
        <f>[2]TRX!$J$4</f>
        <v>0.72630243718790599</v>
      </c>
      <c r="D49" s="30">
        <f t="shared" si="0"/>
        <v>2.8437415741184023E-4</v>
      </c>
    </row>
    <row r="50" spans="2:4">
      <c r="B50" s="7" t="s">
        <v>28</v>
      </c>
      <c r="C50" s="1">
        <f>[2]ATLAS!O46</f>
        <v>0.54345333311109911</v>
      </c>
      <c r="D50" s="30">
        <f t="shared" si="0"/>
        <v>2.127819979435673E-4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2023-05-22T20:27:37Z</dcterms:modified>
</cp:coreProperties>
</file>