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<sst xmlns="http://schemas.openxmlformats.org/spreadsheetml/2006/main" count="97" uniqueCount="60">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</sst>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842.8447404630565</c:v>
                </c:pt>
                <c:pt idx="1">
                  <c:v>757.87927713284478</c:v>
                </c:pt>
                <c:pt idx="2">
                  <c:v>156.15183081026441</c:v>
                </c:pt>
                <c:pt idx="3">
                  <c:v>583.79242707122648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842.8447404630565</v>
          </cell>
        </row>
      </sheetData>
      <sheetData sheetId="1">
        <row r="4">
          <cell r="J4">
            <v>757.87927713284478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0.68744183839594031</v>
          </cell>
        </row>
      </sheetData>
      <sheetData sheetId="4">
        <row r="46">
          <cell r="M46">
            <v>70.349999999999994</v>
          </cell>
          <cell r="O46">
            <v>1.1519399107863375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26.048553787808991</v>
          </cell>
        </row>
      </sheetData>
      <sheetData sheetId="8">
        <row r="4">
          <cell r="J4">
            <v>5.9759910768714555</v>
          </cell>
        </row>
      </sheetData>
      <sheetData sheetId="9">
        <row r="4">
          <cell r="J4">
            <v>12.878306408745347</v>
          </cell>
        </row>
      </sheetData>
      <sheetData sheetId="10">
        <row r="4">
          <cell r="J4">
            <v>8.3352203438897288</v>
          </cell>
        </row>
      </sheetData>
      <sheetData sheetId="11">
        <row r="4">
          <cell r="J4">
            <v>27.075617785017347</v>
          </cell>
        </row>
      </sheetData>
      <sheetData sheetId="12">
        <row r="4">
          <cell r="J4">
            <v>1.7577083213520583</v>
          </cell>
        </row>
      </sheetData>
      <sheetData sheetId="13">
        <row r="4">
          <cell r="J4">
            <v>127.06633034897699</v>
          </cell>
        </row>
      </sheetData>
      <sheetData sheetId="14">
        <row r="4">
          <cell r="J4">
            <v>3.8825198719107794</v>
          </cell>
        </row>
      </sheetData>
      <sheetData sheetId="15">
        <row r="4">
          <cell r="J4">
            <v>25.776916885834606</v>
          </cell>
        </row>
      </sheetData>
      <sheetData sheetId="16">
        <row r="4">
          <cell r="J4">
            <v>3.0769885006763786</v>
          </cell>
        </row>
      </sheetData>
      <sheetData sheetId="17">
        <row r="4">
          <cell r="J4">
            <v>5.6069716090199169</v>
          </cell>
        </row>
      </sheetData>
      <sheetData sheetId="18">
        <row r="4">
          <cell r="J4">
            <v>7.0362681003910135</v>
          </cell>
        </row>
      </sheetData>
      <sheetData sheetId="19">
        <row r="4">
          <cell r="J4">
            <v>7.4754958197698587</v>
          </cell>
        </row>
      </sheetData>
      <sheetData sheetId="20">
        <row r="4">
          <cell r="J4">
            <v>10.509634696071878</v>
          </cell>
        </row>
      </sheetData>
      <sheetData sheetId="21">
        <row r="4">
          <cell r="J4">
            <v>1.0191908645279626</v>
          </cell>
        </row>
      </sheetData>
      <sheetData sheetId="22">
        <row r="4">
          <cell r="J4">
            <v>20.448663107099488</v>
          </cell>
        </row>
      </sheetData>
      <sheetData sheetId="23">
        <row r="4">
          <cell r="J4">
            <v>26.722085212666137</v>
          </cell>
        </row>
      </sheetData>
      <sheetData sheetId="24">
        <row r="4">
          <cell r="J4">
            <v>20.450317788296822</v>
          </cell>
        </row>
      </sheetData>
      <sheetData sheetId="25">
        <row r="4">
          <cell r="J4">
            <v>23.340388486927004</v>
          </cell>
        </row>
      </sheetData>
      <sheetData sheetId="26">
        <row r="4">
          <cell r="J4">
            <v>3.4021013650206102</v>
          </cell>
        </row>
      </sheetData>
      <sheetData sheetId="27">
        <row r="4">
          <cell r="J4">
            <v>156.15183081026441</v>
          </cell>
        </row>
      </sheetData>
      <sheetData sheetId="28">
        <row r="4">
          <cell r="J4">
            <v>0.71537805824784872</v>
          </cell>
        </row>
      </sheetData>
      <sheetData sheetId="29">
        <row r="4">
          <cell r="J4">
            <v>7.4708037515029408</v>
          </cell>
        </row>
      </sheetData>
      <sheetData sheetId="30">
        <row r="4">
          <cell r="J4">
            <v>17.142341990426342</v>
          </cell>
        </row>
      </sheetData>
      <sheetData sheetId="31">
        <row r="4">
          <cell r="J4">
            <v>3.6090256609136189</v>
          </cell>
        </row>
      </sheetData>
      <sheetData sheetId="32">
        <row r="4">
          <cell r="J4">
            <v>1.8854666839964211</v>
          </cell>
        </row>
      </sheetData>
      <sheetData sheetId="33">
        <row r="4">
          <cell r="J4">
            <v>3.5404515010596778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1.8047480440480355E-2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2363.2107617823699</v>
      </c>
      <c r="D7" s="20">
        <f>(C7*[1]Feuil1!$K$2-C4)/C4</f>
        <v>-0.10170351160319273</v>
      </c>
      <c r="E7" s="31">
        <f>C7-C7/(1+D7)</f>
        <v>-267.55846898686059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842.8447404630565</v>
      </c>
    </row>
    <row r="9" spans="2:20">
      <c r="M9" s="17" t="str">
        <f>IF(C13&gt;C7*[2]Params!F8,B13,"Others")</f>
        <v>BTC</v>
      </c>
      <c r="N9" s="18">
        <f>IF(C13&gt;C7*0.1,C13,C7)</f>
        <v>757.87927713284478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156.15183081026441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583.79242707122648</v>
      </c>
    </row>
    <row r="12" spans="2:20">
      <c r="B12" s="7" t="s">
        <v>19</v>
      </c>
      <c r="C12" s="1">
        <f>[2]ETH!J4</f>
        <v>842.8447404630565</v>
      </c>
      <c r="D12" s="20">
        <f>C12/$C$7</f>
        <v>0.35665237908250302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757.87927713284478</v>
      </c>
      <c r="D13" s="20">
        <f t="shared" ref="D13:D50" si="0">C13/$C$7</f>
        <v>0.32069897843611739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156.15183081026441</v>
      </c>
      <c r="D14" s="20">
        <f t="shared" si="0"/>
        <v>6.6076133934195661E-2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127.06633034897699</v>
      </c>
      <c r="D15" s="20">
        <f t="shared" si="0"/>
        <v>5.3768513754203461E-2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2.9768821781659856E-2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2.9261038041247751E-2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27.075617785017347</v>
      </c>
      <c r="D18" s="20">
        <f>C18/$C$7</f>
        <v>1.145713206070393E-2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26.722085212666137</v>
      </c>
      <c r="D19" s="20">
        <f>C19/$C$7</f>
        <v>1.130753365074892E-2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25.776916885834606</v>
      </c>
      <c r="D20" s="20">
        <f t="shared" si="0"/>
        <v>1.0907582727150946E-2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26.048553787808991</v>
      </c>
      <c r="D21" s="20">
        <f t="shared" si="0"/>
        <v>1.1022526728916371E-2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23.340388486927004</v>
      </c>
      <c r="D22" s="20">
        <f t="shared" si="0"/>
        <v>9.8765581404695896E-3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20.448663107099488</v>
      </c>
      <c r="D23" s="20">
        <f t="shared" si="0"/>
        <v>8.6529155324583888E-3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20.450317788296822</v>
      </c>
      <c r="D24" s="20">
        <f t="shared" si="0"/>
        <v>8.6536157159646972E-3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5.5009905211311745E-3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17.142341990426342</v>
      </c>
      <c r="D26" s="20">
        <f t="shared" si="0"/>
        <v>7.2538354461018639E-3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12.878306408745347</v>
      </c>
      <c r="D27" s="20">
        <f t="shared" si="0"/>
        <v>5.4494954986716165E-3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6.9693318371561877E-3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5.3486553990075431E-3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5.7294932043166231E-3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10.509634696071878</v>
      </c>
      <c r="D31" s="20">
        <f t="shared" si="0"/>
        <v>4.4471846802802088E-3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8.3352203438897288</v>
      </c>
      <c r="D32" s="20">
        <f t="shared" si="0"/>
        <v>3.5270744694828561E-3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7.4708037515029408</v>
      </c>
      <c r="D33" s="20">
        <f t="shared" si="0"/>
        <v>3.161293894019146E-3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7.4754958197698587</v>
      </c>
      <c r="D34" s="20">
        <f t="shared" si="0"/>
        <v>3.1632793573315166E-3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7.0362681003910135</v>
      </c>
      <c r="D35" s="20">
        <f t="shared" si="0"/>
        <v>2.9774187787991249E-3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5.9759910768714555</v>
      </c>
      <c r="D36" s="20">
        <f t="shared" si="0"/>
        <v>2.5287592514026428E-3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5.6069716090199169</v>
      </c>
      <c r="D37" s="20">
        <f t="shared" si="0"/>
        <v>2.3726075133438597E-3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2.2850268318544884E-3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3.8825198719107794</v>
      </c>
      <c r="D39" s="20">
        <f t="shared" si="0"/>
        <v>1.6429003856526631E-3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3.6090256609136189</v>
      </c>
      <c r="D40" s="20">
        <f t="shared" si="0"/>
        <v>1.5271704577849994E-3</v>
      </c>
    </row>
    <row r="41" spans="2:14">
      <c r="B41" s="22" t="s">
        <v>56</v>
      </c>
      <c r="C41" s="9">
        <f>[2]SHIB!$J$4</f>
        <v>3.4021013650206102</v>
      </c>
      <c r="D41" s="20">
        <f t="shared" si="0"/>
        <v>1.4396097969927545E-3</v>
      </c>
    </row>
    <row r="42" spans="2:14">
      <c r="B42" s="22" t="s">
        <v>33</v>
      </c>
      <c r="C42" s="1">
        <f>[2]EGLD!$J$4</f>
        <v>3.0769885006763786</v>
      </c>
      <c r="D42" s="20">
        <f t="shared" si="0"/>
        <v>1.3020372750654143E-3</v>
      </c>
    </row>
    <row r="43" spans="2:14">
      <c r="B43" s="22" t="s">
        <v>50</v>
      </c>
      <c r="C43" s="9">
        <f>[2]KAVA!$J$4</f>
        <v>1.8854666839964211</v>
      </c>
      <c r="D43" s="20">
        <f t="shared" si="0"/>
        <v>7.9784110435176473E-4</v>
      </c>
    </row>
    <row r="44" spans="2:14">
      <c r="B44" s="22" t="s">
        <v>36</v>
      </c>
      <c r="C44" s="9">
        <f>[2]AMP!$J$4</f>
        <v>1.7577083213520583</v>
      </c>
      <c r="D44" s="20">
        <f t="shared" si="0"/>
        <v>7.4377975497469709E-4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7.1800350076277244E-4</v>
      </c>
    </row>
    <row r="46" spans="2:14">
      <c r="B46" s="22" t="s">
        <v>40</v>
      </c>
      <c r="C46" s="9">
        <f>[2]SHPING!$J$4</f>
        <v>3.5404515010596778</v>
      </c>
      <c r="D46" s="20">
        <f t="shared" si="0"/>
        <v>1.498153088296456E-3</v>
      </c>
    </row>
    <row r="47" spans="2:14">
      <c r="B47" s="22" t="s">
        <v>23</v>
      </c>
      <c r="C47" s="9">
        <f>[2]LUNA!J4</f>
        <v>1.0191908645279626</v>
      </c>
      <c r="D47" s="20">
        <f t="shared" si="0"/>
        <v>4.3127379115321616E-4</v>
      </c>
    </row>
    <row r="48" spans="2:14">
      <c r="B48" s="7" t="s">
        <v>28</v>
      </c>
      <c r="C48" s="1">
        <f>[2]ATLAS!O46</f>
        <v>1.1519399107863375</v>
      </c>
      <c r="D48" s="20">
        <f t="shared" si="0"/>
        <v>4.8744696385756418E-4</v>
      </c>
    </row>
    <row r="49" spans="2:4">
      <c r="B49" s="7" t="s">
        <v>25</v>
      </c>
      <c r="C49" s="1">
        <f>[2]POLIS!J4</f>
        <v>0.68744183839594031</v>
      </c>
      <c r="D49" s="20">
        <f t="shared" si="0"/>
        <v>2.9089315668038895E-4</v>
      </c>
    </row>
    <row r="50" spans="2:4">
      <c r="B50" s="22" t="s">
        <v>43</v>
      </c>
      <c r="C50" s="9">
        <f>[2]TRX!$J$4</f>
        <v>0.71537805824784872</v>
      </c>
      <c r="D50" s="20">
        <f t="shared" si="0"/>
        <v>3.027144551882032E-4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2023-09-04T07:20:06Z</dcterms:modified>
</cp:coreProperties>
</file>