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25" s="1"/>
  <c r="D12" l="1"/>
  <c r="D14"/>
  <c r="D19"/>
  <c r="D27"/>
  <c r="M8"/>
  <c r="D38"/>
  <c r="D43"/>
  <c r="D23"/>
  <c r="D41"/>
  <c r="D15"/>
  <c r="D34"/>
  <c r="D13"/>
  <c r="Q3"/>
  <c r="D26"/>
  <c r="D37"/>
  <c r="D7"/>
  <c r="E7" s="1"/>
  <c r="D18"/>
  <c r="D30"/>
  <c r="D17"/>
  <c r="D33"/>
  <c r="D24"/>
  <c r="D22"/>
  <c r="D51"/>
  <c r="D46"/>
  <c r="D28"/>
  <c r="D44"/>
  <c r="M9"/>
  <c r="D35"/>
  <c r="D42"/>
  <c r="D31"/>
  <c r="D48"/>
  <c r="D49"/>
  <c r="D50"/>
  <c r="D47"/>
  <c r="D16"/>
  <c r="D20"/>
  <c r="D39"/>
  <c r="D21"/>
  <c r="D36"/>
  <c r="N8"/>
  <c r="N9"/>
  <c r="D40"/>
  <c r="D29"/>
  <c r="D45"/>
  <c r="D32"/>
  <c r="N10" l="1"/>
  <c r="M10"/>
  <c r="M11" l="1"/>
  <c r="N11"/>
  <c r="M12" l="1"/>
  <c r="N12"/>
  <c r="M13" l="1"/>
  <c r="N13"/>
  <c r="N14" l="1"/>
  <c r="M14"/>
  <c r="M15" l="1"/>
  <c r="N15"/>
  <c r="M16" l="1"/>
  <c r="N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N32" l="1"/>
  <c r="M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<sst xmlns="http://schemas.openxmlformats.org/spreadsheetml/2006/main" count="103" uniqueCount="63">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</sst>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1246.1781426943328</c:v>
                </c:pt>
                <c:pt idx="1">
                  <c:v>1216.5179931458692</c:v>
                </c:pt>
                <c:pt idx="2">
                  <c:v>352.9</c:v>
                </c:pt>
                <c:pt idx="3">
                  <c:v>275.96968053802595</c:v>
                </c:pt>
                <c:pt idx="4">
                  <c:v>1061.0613288636334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1246.1781426943328</v>
          </cell>
        </row>
      </sheetData>
      <sheetData sheetId="1">
        <row r="4">
          <cell r="J4">
            <v>1216.5179931458692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3.0610493281270892</v>
          </cell>
        </row>
      </sheetData>
      <sheetData sheetId="4">
        <row r="47">
          <cell r="M47">
            <v>117.75</v>
          </cell>
          <cell r="O47">
            <v>1.7731855431609667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42.770369926736272</v>
          </cell>
        </row>
      </sheetData>
      <sheetData sheetId="8">
        <row r="4">
          <cell r="J4">
            <v>12.386294471805698</v>
          </cell>
        </row>
      </sheetData>
      <sheetData sheetId="9">
        <row r="4">
          <cell r="J4">
            <v>22.70438522047732</v>
          </cell>
        </row>
      </sheetData>
      <sheetData sheetId="10">
        <row r="4">
          <cell r="J4">
            <v>14.296373895012421</v>
          </cell>
        </row>
      </sheetData>
      <sheetData sheetId="11">
        <row r="4">
          <cell r="J4">
            <v>56.799471910455814</v>
          </cell>
        </row>
      </sheetData>
      <sheetData sheetId="12">
        <row r="4">
          <cell r="J4">
            <v>3.6944493083455696</v>
          </cell>
        </row>
      </sheetData>
      <sheetData sheetId="13">
        <row r="4">
          <cell r="J4">
            <v>170.16953867110684</v>
          </cell>
        </row>
      </sheetData>
      <sheetData sheetId="14">
        <row r="4">
          <cell r="J4">
            <v>5.8077167612112746</v>
          </cell>
        </row>
      </sheetData>
      <sheetData sheetId="15">
        <row r="4">
          <cell r="J4">
            <v>40.633742959378303</v>
          </cell>
        </row>
      </sheetData>
      <sheetData sheetId="16">
        <row r="4">
          <cell r="J4">
            <v>6.2958680303463028</v>
          </cell>
        </row>
      </sheetData>
      <sheetData sheetId="17">
        <row r="4">
          <cell r="J4">
            <v>10.233613183319825</v>
          </cell>
        </row>
      </sheetData>
      <sheetData sheetId="18">
        <row r="4">
          <cell r="J4">
            <v>11.911364007634782</v>
          </cell>
        </row>
      </sheetData>
      <sheetData sheetId="19">
        <row r="4">
          <cell r="J4">
            <v>7.8117130881436978</v>
          </cell>
        </row>
      </sheetData>
      <sheetData sheetId="20">
        <row r="4">
          <cell r="J4">
            <v>11.95060791957086</v>
          </cell>
        </row>
      </sheetData>
      <sheetData sheetId="21">
        <row r="4">
          <cell r="J4">
            <v>3.9332514819171118</v>
          </cell>
        </row>
      </sheetData>
      <sheetData sheetId="22">
        <row r="4">
          <cell r="J4">
            <v>20.922706941223243</v>
          </cell>
        </row>
      </sheetData>
      <sheetData sheetId="23">
        <row r="4">
          <cell r="J4">
            <v>47.241824128934091</v>
          </cell>
        </row>
      </sheetData>
      <sheetData sheetId="24">
        <row r="4">
          <cell r="J4">
            <v>39.953203983530464</v>
          </cell>
        </row>
      </sheetData>
      <sheetData sheetId="25">
        <row r="4">
          <cell r="J4">
            <v>46.599545763202933</v>
          </cell>
        </row>
      </sheetData>
      <sheetData sheetId="26">
        <row r="4">
          <cell r="J4">
            <v>2.224673593158069</v>
          </cell>
        </row>
      </sheetData>
      <sheetData sheetId="27">
        <row r="4">
          <cell r="J4">
            <v>4.6893506648160246</v>
          </cell>
        </row>
      </sheetData>
      <sheetData sheetId="28">
        <row r="4">
          <cell r="J4">
            <v>275.96968053802595</v>
          </cell>
        </row>
      </sheetData>
      <sheetData sheetId="29">
        <row r="4">
          <cell r="J4">
            <v>0.95625675459278592</v>
          </cell>
        </row>
      </sheetData>
      <sheetData sheetId="30">
        <row r="4">
          <cell r="J4">
            <v>12.616747730118263</v>
          </cell>
        </row>
      </sheetData>
      <sheetData sheetId="31">
        <row r="4">
          <cell r="J4">
            <v>19.071513594347451</v>
          </cell>
        </row>
      </sheetData>
      <sheetData sheetId="32">
        <row r="4">
          <cell r="J4">
            <v>4.3237500154516697</v>
          </cell>
        </row>
      </sheetData>
      <sheetData sheetId="33">
        <row r="4">
          <cell r="J4">
            <v>2.3304052385561405</v>
          </cell>
        </row>
      </sheetData>
      <sheetData sheetId="34">
        <row r="4">
          <cell r="J4">
            <v>3.0915611489521009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0.10868154343621535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4151.6708884872696</v>
      </c>
      <c r="D7" s="20">
        <f>(C7*[1]Feuil1!$K$2-C4)/C4</f>
        <v>0.48845563850931423</v>
      </c>
      <c r="E7" s="31">
        <f>C7-C7/(1+D7)</f>
        <v>1362.4235766593129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1246.1781426943328</v>
      </c>
    </row>
    <row r="9" spans="2:20">
      <c r="M9" s="17" t="str">
        <f>IF(C13&gt;C7*[2]Params!F8,B13,"Others")</f>
        <v>BTC</v>
      </c>
      <c r="N9" s="18">
        <f>IF(C13&gt;C7*0.1,C13,C7)</f>
        <v>1216.5179931458692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275.96968053802595</v>
      </c>
    </row>
    <row r="12" spans="2:20">
      <c r="B12" s="7" t="s">
        <v>19</v>
      </c>
      <c r="C12" s="1">
        <f>[2]ETH!J4</f>
        <v>1246.1781426943328</v>
      </c>
      <c r="D12" s="20">
        <f>C12/$C$7</f>
        <v>0.30016303704371866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1061.0613288636334</v>
      </c>
    </row>
    <row r="13" spans="2:20">
      <c r="B13" s="7" t="s">
        <v>4</v>
      </c>
      <c r="C13" s="1">
        <f>[2]BTC!J4</f>
        <v>1216.5179931458692</v>
      </c>
      <c r="D13" s="20">
        <f t="shared" ref="D13:D51" si="0">C13/$C$7</f>
        <v>0.2930188894594985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8.5001920787749374E-2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275.96968053802595</v>
      </c>
      <c r="D15" s="20">
        <f t="shared" si="0"/>
        <v>6.6471955015340853E-2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170.16953867110684</v>
      </c>
      <c r="D16" s="20">
        <f t="shared" si="0"/>
        <v>4.0988205289343382E-2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3.3721362738126703E-2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2.8362074731531565E-2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1.5066223137641608E-2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56.799471910455814</v>
      </c>
      <c r="D20" s="20">
        <f t="shared" si="0"/>
        <v>1.3681111397332279E-2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1.2043343835045251E-2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1.1636278813420723E-2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47.241824128934091</v>
      </c>
      <c r="D23" s="20">
        <f t="shared" si="0"/>
        <v>1.1378990627589809E-2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46.599545763202933</v>
      </c>
      <c r="D24" s="20">
        <f t="shared" si="0"/>
        <v>1.1224287043663583E-2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42.770369926736272</v>
      </c>
      <c r="D25" s="20">
        <f t="shared" si="0"/>
        <v>1.0301965419595282E-2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40.633742959378303</v>
      </c>
      <c r="D26" s="20">
        <f t="shared" si="0"/>
        <v>9.7873227552928415E-3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39.953203983530464</v>
      </c>
      <c r="D27" s="20">
        <f t="shared" si="0"/>
        <v>9.6234034577071404E-3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22.70438522047732</v>
      </c>
      <c r="D28" s="20">
        <f t="shared" si="0"/>
        <v>5.4687343554705612E-3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20.922706941223243</v>
      </c>
      <c r="D29" s="20">
        <f t="shared" si="0"/>
        <v>5.0395870730607891E-3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19.071513594347451</v>
      </c>
      <c r="D30" s="20">
        <f t="shared" si="0"/>
        <v>4.5936959134293218E-3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14.296373895012421</v>
      </c>
      <c r="D31" s="20">
        <f t="shared" si="0"/>
        <v>3.4435229282399941E-3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12.386294471805698</v>
      </c>
      <c r="D32" s="20">
        <f t="shared" si="0"/>
        <v>2.9834480633215248E-3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12.616747730118263</v>
      </c>
      <c r="D33" s="20">
        <f t="shared" si="0"/>
        <v>3.0389566198768189E-3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10.233613183319825</v>
      </c>
      <c r="D34" s="20">
        <f t="shared" si="0"/>
        <v>2.4649384448314523E-3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11.911364007634782</v>
      </c>
      <c r="D35" s="20">
        <f t="shared" si="0"/>
        <v>2.8690530457665653E-3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11.95060791957086</v>
      </c>
      <c r="D36" s="20">
        <f t="shared" si="0"/>
        <v>2.8785056042641335E-3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2.5291022053595029E-3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7.8117130881436978</v>
      </c>
      <c r="D38" s="20">
        <f t="shared" si="0"/>
        <v>1.8815829332247541E-3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6.2958680303463028</v>
      </c>
      <c r="D39" s="20">
        <f t="shared" si="0"/>
        <v>1.5164660685905928E-3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5.8077167612112746</v>
      </c>
      <c r="D40" s="20">
        <f t="shared" si="0"/>
        <v>1.3988865970364557E-3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4.3237500154516697</v>
      </c>
      <c r="D41" s="20">
        <f t="shared" si="0"/>
        <v>1.0414481618573335E-3</v>
      </c>
    </row>
    <row r="42" spans="2:14">
      <c r="B42" s="22" t="s">
        <v>56</v>
      </c>
      <c r="C42" s="9">
        <f>[2]SHIB!$J$4</f>
        <v>4.6893506648160246</v>
      </c>
      <c r="D42" s="20">
        <f t="shared" si="0"/>
        <v>1.1295092483895484E-3</v>
      </c>
    </row>
    <row r="43" spans="2:14">
      <c r="B43" s="22" t="s">
        <v>23</v>
      </c>
      <c r="C43" s="9">
        <f>[2]LUNA!J4</f>
        <v>3.9332514819171118</v>
      </c>
      <c r="D43" s="20">
        <f t="shared" si="0"/>
        <v>9.4738999972858093E-4</v>
      </c>
    </row>
    <row r="44" spans="2:14">
      <c r="B44" s="22" t="s">
        <v>36</v>
      </c>
      <c r="C44" s="9">
        <f>[2]AMP!$J$4</f>
        <v>3.6944493083455696</v>
      </c>
      <c r="D44" s="20">
        <f t="shared" si="0"/>
        <v>8.8987046603101615E-4</v>
      </c>
    </row>
    <row r="45" spans="2:14">
      <c r="B45" s="7" t="s">
        <v>25</v>
      </c>
      <c r="C45" s="1">
        <f>[2]POLIS!J4</f>
        <v>3.0610493281270892</v>
      </c>
      <c r="D45" s="20">
        <f t="shared" si="0"/>
        <v>7.3730539109337573E-4</v>
      </c>
    </row>
    <row r="46" spans="2:14">
      <c r="B46" s="22" t="s">
        <v>40</v>
      </c>
      <c r="C46" s="9">
        <f>[2]SHPING!$J$4</f>
        <v>3.0915611489521009</v>
      </c>
      <c r="D46" s="20">
        <f t="shared" si="0"/>
        <v>7.44654678077954E-4</v>
      </c>
    </row>
    <row r="47" spans="2:14">
      <c r="B47" s="22" t="s">
        <v>50</v>
      </c>
      <c r="C47" s="9">
        <f>[2]KAVA!$J$4</f>
        <v>2.3304052385561405</v>
      </c>
      <c r="D47" s="20">
        <f t="shared" si="0"/>
        <v>5.6131743125844506E-4</v>
      </c>
    </row>
    <row r="48" spans="2:14">
      <c r="B48" s="22" t="s">
        <v>62</v>
      </c>
      <c r="C48" s="10">
        <f>[2]SEI!$J$4</f>
        <v>2.224673593158069</v>
      </c>
      <c r="D48" s="20">
        <f t="shared" si="0"/>
        <v>5.3585018006296393E-4</v>
      </c>
    </row>
    <row r="49" spans="2:4">
      <c r="B49" s="7" t="s">
        <v>28</v>
      </c>
      <c r="C49" s="1">
        <f>[2]ATLAS!O47</f>
        <v>1.7731855431609667</v>
      </c>
      <c r="D49" s="20">
        <f t="shared" si="0"/>
        <v>4.2710166359237987E-4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4.0870137483808475E-4</v>
      </c>
    </row>
    <row r="51" spans="2:4">
      <c r="B51" s="22" t="s">
        <v>43</v>
      </c>
      <c r="C51" s="9">
        <f>[2]TRX!$J$4</f>
        <v>0.95625675459278592</v>
      </c>
      <c r="D51" s="20">
        <f t="shared" si="0"/>
        <v>2.3033057780290817E-4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2023-12-17T09:59:18Z</dcterms:modified>
</cp:coreProperties>
</file>