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5" l="1"/>
  <c r="T2"/>
  <c r="C23" i="2" l="1"/>
  <c r="C19" i="1" l="1"/>
  <c r="C4"/>
  <c r="C36"/>
  <c r="C30"/>
  <c r="Q2" l="1"/>
  <c r="C45" l="1"/>
  <c r="C43" l="1"/>
  <c r="C48" l="1"/>
  <c r="C44" l="1"/>
  <c r="C17" l="1"/>
  <c r="C47" l="1"/>
  <c r="C39"/>
  <c r="C49" l="1"/>
  <c r="C32"/>
  <c r="C22"/>
  <c r="C40" l="1"/>
  <c r="C42" l="1"/>
  <c r="C18" l="1"/>
  <c r="C16" l="1"/>
  <c r="C26"/>
  <c r="C14"/>
  <c r="C23"/>
  <c r="C20" l="1"/>
  <c r="C37"/>
  <c r="C35"/>
  <c r="C38" l="1"/>
  <c r="C29" l="1"/>
  <c r="C25"/>
  <c r="C21" l="1"/>
  <c r="C34" l="1"/>
  <c r="C50" l="1"/>
  <c r="C27" l="1"/>
  <c r="C33"/>
  <c r="C24" l="1"/>
  <c r="C31"/>
  <c r="C12"/>
  <c r="C13"/>
  <c r="C7" s="1"/>
  <c r="D33" s="1"/>
  <c r="D28" l="1"/>
  <c r="D43"/>
  <c r="M9"/>
  <c r="D50"/>
  <c r="D13"/>
  <c r="N8"/>
  <c r="D7"/>
  <c r="E7" s="1"/>
  <c r="D21"/>
  <c r="D41"/>
  <c r="D46"/>
  <c r="D35"/>
  <c r="D32"/>
  <c r="N9"/>
  <c r="D34"/>
  <c r="D40"/>
  <c r="D27"/>
  <c r="D45"/>
  <c r="D15"/>
  <c r="D31"/>
  <c r="D38"/>
  <c r="D37"/>
  <c r="Q3"/>
  <c r="D39"/>
  <c r="D42"/>
  <c r="D26"/>
  <c r="D20"/>
  <c r="D18"/>
  <c r="D29"/>
  <c r="D44"/>
  <c r="D47"/>
  <c r="D19"/>
  <c r="D17"/>
  <c r="D36"/>
  <c r="D49"/>
  <c r="M8"/>
  <c r="D23"/>
  <c r="D24"/>
  <c r="D16"/>
  <c r="D25"/>
  <c r="D48"/>
  <c r="D22"/>
  <c r="D30"/>
  <c r="D14"/>
  <c r="D12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<sst xmlns="http://schemas.openxmlformats.org/spreadsheetml/2006/main" count="92" uniqueCount="59">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</sst>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889.23176041913621</c:v>
                </c:pt>
                <c:pt idx="1">
                  <c:v>767.01428710952598</c:v>
                </c:pt>
                <c:pt idx="2">
                  <c:v>902.63639541805276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889.23176041913621</v>
          </cell>
        </row>
      </sheetData>
      <sheetData sheetId="1">
        <row r="4">
          <cell r="J4">
            <v>767.01428710952598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0.90820490228706563</v>
          </cell>
        </row>
      </sheetData>
      <sheetData sheetId="4">
        <row r="46">
          <cell r="M46">
            <v>76.27000000000001</v>
          </cell>
          <cell r="O46">
            <v>0.56087482895462948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27.533665432175567</v>
          </cell>
        </row>
      </sheetData>
      <sheetData sheetId="8">
        <row r="4">
          <cell r="J4">
            <v>10.258768870270792</v>
          </cell>
        </row>
      </sheetData>
      <sheetData sheetId="9">
        <row r="4">
          <cell r="J4">
            <v>22.467691937157376</v>
          </cell>
        </row>
      </sheetData>
      <sheetData sheetId="10">
        <row r="4">
          <cell r="J4">
            <v>12.672248096324674</v>
          </cell>
        </row>
      </sheetData>
      <sheetData sheetId="11">
        <row r="4">
          <cell r="J4">
            <v>26.953878466453439</v>
          </cell>
        </row>
      </sheetData>
      <sheetData sheetId="12">
        <row r="4">
          <cell r="J4">
            <v>2.7186603748865736</v>
          </cell>
        </row>
      </sheetData>
      <sheetData sheetId="13">
        <row r="4">
          <cell r="J4">
            <v>133.01517539603179</v>
          </cell>
        </row>
      </sheetData>
      <sheetData sheetId="14">
        <row r="4">
          <cell r="J4">
            <v>4.458993578772021</v>
          </cell>
        </row>
      </sheetData>
      <sheetData sheetId="15">
        <row r="4">
          <cell r="J4">
            <v>23.756149684782159</v>
          </cell>
        </row>
      </sheetData>
      <sheetData sheetId="16">
        <row r="4">
          <cell r="J4">
            <v>4.4929792291081529</v>
          </cell>
        </row>
      </sheetData>
      <sheetData sheetId="17">
        <row r="4">
          <cell r="J4">
            <v>5.292278599390805</v>
          </cell>
        </row>
      </sheetData>
      <sheetData sheetId="18">
        <row r="4">
          <cell r="J4">
            <v>7.3448334874176036</v>
          </cell>
        </row>
      </sheetData>
      <sheetData sheetId="19">
        <row r="4">
          <cell r="J4">
            <v>4.8977827273387273</v>
          </cell>
        </row>
      </sheetData>
      <sheetData sheetId="20">
        <row r="4">
          <cell r="J4">
            <v>11.15332126194367</v>
          </cell>
        </row>
      </sheetData>
      <sheetData sheetId="21">
        <row r="4">
          <cell r="J4">
            <v>1.4690529221712558</v>
          </cell>
        </row>
      </sheetData>
      <sheetData sheetId="22">
        <row r="4">
          <cell r="J4">
            <v>30.311944410647861</v>
          </cell>
        </row>
      </sheetData>
      <sheetData sheetId="23">
        <row r="4">
          <cell r="J4">
            <v>34.945261673929764</v>
          </cell>
        </row>
      </sheetData>
      <sheetData sheetId="24">
        <row r="4">
          <cell r="J4">
            <v>30.830445778220312</v>
          </cell>
        </row>
      </sheetData>
      <sheetData sheetId="25">
        <row r="4">
          <cell r="J4">
            <v>25.689077661734434</v>
          </cell>
        </row>
      </sheetData>
      <sheetData sheetId="26">
        <row r="4">
          <cell r="J4">
            <v>3.9110289764643014</v>
          </cell>
        </row>
      </sheetData>
      <sheetData sheetId="27">
        <row r="4">
          <cell r="J4">
            <v>118.12498840030668</v>
          </cell>
        </row>
      </sheetData>
      <sheetData sheetId="28">
        <row r="4">
          <cell r="J4">
            <v>0.71751371484887816</v>
          </cell>
        </row>
      </sheetData>
      <sheetData sheetId="29">
        <row r="4">
          <cell r="J4">
            <v>5.764009385126351</v>
          </cell>
        </row>
      </sheetData>
      <sheetData sheetId="30">
        <row r="4">
          <cell r="J4">
            <v>19.841894919692425</v>
          </cell>
        </row>
      </sheetData>
      <sheetData sheetId="31">
        <row r="4">
          <cell r="J4">
            <v>3.1538846415730344</v>
          </cell>
        </row>
      </sheetData>
      <sheetData sheetId="32">
        <row r="4">
          <cell r="J4">
            <v>3.5958531526363053</v>
          </cell>
        </row>
      </sheetData>
      <sheetData sheetId="33">
        <row r="4">
          <cell r="J4">
            <v>2.0712709951880428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25" sqref="B25:D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7.0108306546906279E-2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2584.1445746344966</v>
      </c>
      <c r="D7" s="20">
        <f>(C7*[1]Feuil1!$K$2-C4)/C4</f>
        <v>4.3182540001639728E-2</v>
      </c>
      <c r="E7" s="32">
        <f>C7-C7/(1+D7)</f>
        <v>106.97066159101814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889.23176041913621</v>
      </c>
    </row>
    <row r="9" spans="2:20">
      <c r="M9" s="17" t="str">
        <f>IF(C13&gt;C7*[2]Params!F8,B13,"Others")</f>
        <v>BTC</v>
      </c>
      <c r="N9" s="18">
        <f>IF(C13&gt;C7*0.1,C13,C7)</f>
        <v>767.01428710952598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902.63639541805276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889.23176041913621</v>
      </c>
      <c r="D12" s="30">
        <f>C12/$C$7</f>
        <v>0.34411068527189886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767.01428710952598</v>
      </c>
      <c r="D13" s="30">
        <f t="shared" ref="D13:D50" si="0">C13/$C$7</f>
        <v>0.29681554764327112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133.01517539603179</v>
      </c>
      <c r="D14" s="30">
        <f t="shared" si="0"/>
        <v>5.1473581123008788E-2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5</v>
      </c>
      <c r="C15" s="1">
        <f>H$2</f>
        <v>124.55000000000001</v>
      </c>
      <c r="D15" s="30">
        <f t="shared" si="0"/>
        <v>4.8197767734267136E-2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24</v>
      </c>
      <c r="C16" s="1">
        <f>[2]SOL!J4</f>
        <v>118.12498840030668</v>
      </c>
      <c r="D16" s="30">
        <f t="shared" si="0"/>
        <v>4.5711447246334649E-2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2.9514602529847889E-2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2.4940555041939115E-2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1.5192648424306121E-2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34.945261673929764</v>
      </c>
      <c r="D20" s="30">
        <f t="shared" si="0"/>
        <v>1.352295146987759E-2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30.830445778220312</v>
      </c>
      <c r="D21" s="30">
        <f t="shared" si="0"/>
        <v>1.1930619548475144E-2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30.311944410647861</v>
      </c>
      <c r="D22" s="30">
        <f t="shared" si="0"/>
        <v>1.1729972350689863E-2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27.533665432175567</v>
      </c>
      <c r="D23" s="30">
        <f t="shared" si="0"/>
        <v>1.065484714069063E-2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26.953878466453439</v>
      </c>
      <c r="D24" s="30">
        <f t="shared" si="0"/>
        <v>1.0430483933069347E-2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25.689077661734434</v>
      </c>
      <c r="D25" s="30">
        <f t="shared" si="0"/>
        <v>9.9410373219416016E-3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23.756149684782159</v>
      </c>
      <c r="D26" s="30">
        <f t="shared" si="0"/>
        <v>9.1930420294469191E-3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22.467691937157376</v>
      </c>
      <c r="D27" s="30">
        <f t="shared" si="0"/>
        <v>8.6944407668581095E-3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7.7395050556832001E-3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19.841894919692425</v>
      </c>
      <c r="D29" s="30">
        <f t="shared" si="0"/>
        <v>7.6783223022647172E-3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6.7178903883330175E-3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12.672248096324674</v>
      </c>
      <c r="D31" s="30">
        <f t="shared" si="0"/>
        <v>4.9038464104188316E-3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11.15332126194367</v>
      </c>
      <c r="D32" s="30">
        <f t="shared" si="0"/>
        <v>4.3160593147235984E-3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10.258768870270792</v>
      </c>
      <c r="D33" s="30">
        <f t="shared" si="0"/>
        <v>3.969889676827312E-3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7.3448334874176036</v>
      </c>
      <c r="D34" s="30">
        <f t="shared" si="0"/>
        <v>2.8422687954509909E-3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5.764009385126351</v>
      </c>
      <c r="D35" s="30">
        <f t="shared" si="0"/>
        <v>2.2305289888595405E-3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2.089666365034464E-3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5.292278599390805</v>
      </c>
      <c r="D37" s="30">
        <f t="shared" si="0"/>
        <v>2.0479808488034572E-3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4.8977827273387273</v>
      </c>
      <c r="D38" s="30">
        <f t="shared" si="0"/>
        <v>1.8953207089937966E-3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4.4929792291081529</v>
      </c>
      <c r="D39" s="30">
        <f t="shared" si="0"/>
        <v>1.7386717729381078E-3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4.458993578772021</v>
      </c>
      <c r="D40" s="30">
        <f t="shared" si="0"/>
        <v>1.7255201673082492E-3</v>
      </c>
    </row>
    <row r="41" spans="2:14">
      <c r="B41" s="22" t="s">
        <v>56</v>
      </c>
      <c r="C41" s="9">
        <f>[2]SHIB!$J$4</f>
        <v>3.9110289764643014</v>
      </c>
      <c r="D41" s="30">
        <f t="shared" si="0"/>
        <v>1.5134714268134476E-3</v>
      </c>
    </row>
    <row r="42" spans="2:14">
      <c r="B42" s="22" t="s">
        <v>50</v>
      </c>
      <c r="C42" s="9">
        <f>[2]KAVA!$J$4</f>
        <v>3.5958531526363053</v>
      </c>
      <c r="D42" s="30">
        <f t="shared" si="0"/>
        <v>1.391506182716153E-3</v>
      </c>
    </row>
    <row r="43" spans="2:14">
      <c r="B43" s="22" t="s">
        <v>37</v>
      </c>
      <c r="C43" s="9">
        <f>[2]GRT!$J$4</f>
        <v>3.1538846415730344</v>
      </c>
      <c r="D43" s="30">
        <f t="shared" si="0"/>
        <v>1.220475306424805E-3</v>
      </c>
    </row>
    <row r="44" spans="2:14">
      <c r="B44" s="22" t="s">
        <v>36</v>
      </c>
      <c r="C44" s="9">
        <f>[2]AMP!$J$4</f>
        <v>2.7186603748865736</v>
      </c>
      <c r="D44" s="30">
        <f t="shared" si="0"/>
        <v>1.052054285806011E-3</v>
      </c>
    </row>
    <row r="45" spans="2:14">
      <c r="B45" s="22" t="s">
        <v>40</v>
      </c>
      <c r="C45" s="9">
        <f>[2]SHPING!$J$4</f>
        <v>2.0712709951880428</v>
      </c>
      <c r="D45" s="30">
        <f t="shared" si="0"/>
        <v>8.0153061694739156E-4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6.5661713228254491E-4</v>
      </c>
    </row>
    <row r="47" spans="2:14">
      <c r="B47" s="22" t="s">
        <v>23</v>
      </c>
      <c r="C47" s="9">
        <f>[2]LUNA!J4</f>
        <v>1.4690529221712558</v>
      </c>
      <c r="D47" s="30">
        <f t="shared" si="0"/>
        <v>5.6848712591053071E-4</v>
      </c>
    </row>
    <row r="48" spans="2:14">
      <c r="B48" s="7" t="s">
        <v>25</v>
      </c>
      <c r="C48" s="1">
        <f>[2]POLIS!J4</f>
        <v>0.90820490228706563</v>
      </c>
      <c r="D48" s="30">
        <f t="shared" si="0"/>
        <v>3.5145282164235055E-4</v>
      </c>
    </row>
    <row r="49" spans="2:4">
      <c r="B49" s="22" t="s">
        <v>43</v>
      </c>
      <c r="C49" s="9">
        <f>[2]TRX!$J$4</f>
        <v>0.71751371484887816</v>
      </c>
      <c r="D49" s="30">
        <f t="shared" si="0"/>
        <v>2.7766005117974636E-4</v>
      </c>
    </row>
    <row r="50" spans="2:4">
      <c r="B50" s="7" t="s">
        <v>28</v>
      </c>
      <c r="C50" s="1">
        <f>[2]ATLAS!O46</f>
        <v>0.56087482895462948</v>
      </c>
      <c r="D50" s="30">
        <f t="shared" si="0"/>
        <v>2.1704467871499025E-4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2023-05-23T18:11:00Z</dcterms:modified>
</cp:coreProperties>
</file>