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8" l="1"/>
  <c r="C22" l="1"/>
  <c r="C23"/>
  <c r="C47"/>
  <c r="C42"/>
  <c r="C15"/>
  <c r="C27"/>
  <c r="C33" l="1"/>
  <c r="C50"/>
  <c r="C41"/>
  <c r="C31"/>
  <c r="C34"/>
  <c r="C35"/>
  <c r="C37"/>
  <c r="C39"/>
  <c r="C32"/>
  <c r="C36"/>
  <c r="C24"/>
  <c r="C18"/>
  <c r="C12"/>
  <c r="C20" l="1"/>
  <c r="C21"/>
  <c r="C14"/>
  <c r="C19"/>
  <c r="C13" l="1"/>
  <c r="C26" l="1"/>
  <c r="C7" l="1"/>
  <c r="N9" l="1"/>
  <c r="D13"/>
  <c r="D36"/>
  <c r="D19"/>
  <c r="D25"/>
  <c r="Q3"/>
  <c r="D48"/>
  <c r="D44"/>
  <c r="D20"/>
  <c r="D7"/>
  <c r="E7" s="1"/>
  <c r="D42"/>
  <c r="D22"/>
  <c r="D46"/>
  <c r="N8"/>
  <c r="D33"/>
  <c r="D34"/>
  <c r="D18"/>
  <c r="D35"/>
  <c r="D43"/>
  <c r="D47"/>
  <c r="D17"/>
  <c r="D28"/>
  <c r="D15"/>
  <c r="M9"/>
  <c r="D39"/>
  <c r="D12"/>
  <c r="D41"/>
  <c r="D49"/>
  <c r="D45"/>
  <c r="M8"/>
  <c r="D38"/>
  <c r="D32"/>
  <c r="D26"/>
  <c r="D14"/>
  <c r="D50"/>
  <c r="D29"/>
  <c r="D21"/>
  <c r="D40"/>
  <c r="D23"/>
  <c r="D31"/>
  <c r="D27"/>
  <c r="D16"/>
  <c r="D37"/>
  <c r="D24"/>
  <c r="D30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<sst xmlns="http://schemas.openxmlformats.org/spreadsheetml/2006/main" count="97" uniqueCount="60">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</sst>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951.66254875387574</c:v>
                </c:pt>
                <c:pt idx="1">
                  <c:v>860.06943993867378</c:v>
                </c:pt>
                <c:pt idx="2">
                  <c:v>193.01957836532333</c:v>
                </c:pt>
                <c:pt idx="3">
                  <c:v>680.47103431942924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951.66254875387574</v>
          </cell>
        </row>
      </sheetData>
      <sheetData sheetId="1">
        <row r="4">
          <cell r="J4">
            <v>860.06943993867378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0.75986249650341964</v>
          </cell>
        </row>
      </sheetData>
      <sheetData sheetId="4">
        <row r="46">
          <cell r="M46">
            <v>79.390000000000015</v>
          </cell>
          <cell r="O46">
            <v>0.99217210620584062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30.125264019374761</v>
          </cell>
        </row>
      </sheetData>
      <sheetData sheetId="8">
        <row r="4">
          <cell r="J4">
            <v>7.1225945205714867</v>
          </cell>
        </row>
      </sheetData>
      <sheetData sheetId="9">
        <row r="4">
          <cell r="J4">
            <v>17.217188808079531</v>
          </cell>
        </row>
      </sheetData>
      <sheetData sheetId="10">
        <row r="4">
          <cell r="J4">
            <v>10.312355349465934</v>
          </cell>
        </row>
      </sheetData>
      <sheetData sheetId="11">
        <row r="4">
          <cell r="J4">
            <v>34.399162223705808</v>
          </cell>
        </row>
      </sheetData>
      <sheetData sheetId="12">
        <row r="4">
          <cell r="J4">
            <v>2.3583736903233623</v>
          </cell>
        </row>
      </sheetData>
      <sheetData sheetId="13">
        <row r="4">
          <cell r="J4">
            <v>143.92123191082703</v>
          </cell>
        </row>
      </sheetData>
      <sheetData sheetId="14">
        <row r="4">
          <cell r="J4">
            <v>4.6041419606094474</v>
          </cell>
        </row>
      </sheetData>
      <sheetData sheetId="15">
        <row r="4">
          <cell r="J4">
            <v>30.309479774412313</v>
          </cell>
        </row>
      </sheetData>
      <sheetData sheetId="16">
        <row r="4">
          <cell r="J4">
            <v>3.8360353498870987</v>
          </cell>
        </row>
      </sheetData>
      <sheetData sheetId="17">
        <row r="4">
          <cell r="J4">
            <v>6.982637511180557</v>
          </cell>
        </row>
      </sheetData>
      <sheetData sheetId="18">
        <row r="4">
          <cell r="J4">
            <v>8.4617426514981506</v>
          </cell>
        </row>
      </sheetData>
      <sheetData sheetId="19">
        <row r="4">
          <cell r="J4">
            <v>9.4734028146982574</v>
          </cell>
        </row>
      </sheetData>
      <sheetData sheetId="20">
        <row r="4">
          <cell r="J4">
            <v>10.775708114835274</v>
          </cell>
        </row>
      </sheetData>
      <sheetData sheetId="21">
        <row r="4">
          <cell r="J4">
            <v>1.4367005812168694</v>
          </cell>
        </row>
      </sheetData>
      <sheetData sheetId="22">
        <row r="4">
          <cell r="J4">
            <v>26.408639467829051</v>
          </cell>
        </row>
      </sheetData>
      <sheetData sheetId="23">
        <row r="4">
          <cell r="J4">
            <v>33.534484529433712</v>
          </cell>
        </row>
      </sheetData>
      <sheetData sheetId="24">
        <row r="4">
          <cell r="J4">
            <v>24.80022441827149</v>
          </cell>
        </row>
      </sheetData>
      <sheetData sheetId="25">
        <row r="4">
          <cell r="J4">
            <v>27.654921729802354</v>
          </cell>
        </row>
      </sheetData>
      <sheetData sheetId="26">
        <row r="4">
          <cell r="J4">
            <v>4.1866132465703423</v>
          </cell>
        </row>
      </sheetData>
      <sheetData sheetId="27">
        <row r="4">
          <cell r="J4">
            <v>193.01957836532333</v>
          </cell>
        </row>
      </sheetData>
      <sheetData sheetId="28">
        <row r="4">
          <cell r="J4">
            <v>0.70785126403079013</v>
          </cell>
        </row>
      </sheetData>
      <sheetData sheetId="29">
        <row r="4">
          <cell r="J4">
            <v>10.335293534228709</v>
          </cell>
        </row>
      </sheetData>
      <sheetData sheetId="30">
        <row r="4">
          <cell r="J4">
            <v>22.087411083938516</v>
          </cell>
        </row>
      </sheetData>
      <sheetData sheetId="31">
        <row r="4">
          <cell r="J4">
            <v>4.4108803483466428</v>
          </cell>
        </row>
      </sheetData>
      <sheetData sheetId="32">
        <row r="4">
          <cell r="J4">
            <v>2.4084383285945412</v>
          </cell>
        </row>
      </sheetData>
      <sheetData sheetId="33">
        <row r="4">
          <cell r="J4">
            <v>1.5566214914498675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5" sqref="B3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45.338483229999994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1.6732704440527033E-2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2709.572943880431</v>
      </c>
      <c r="D7" s="20">
        <f>(C7*[1]Feuil1!$K$2-C4)/C4</f>
        <v>2.9954627790807219E-2</v>
      </c>
      <c r="E7" s="31">
        <f>C7-C7/(1+D7)</f>
        <v>78.803713111200523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951.66254875387574</v>
      </c>
    </row>
    <row r="9" spans="2:20">
      <c r="M9" s="17" t="str">
        <f>IF(C13&gt;C7*[2]Params!F8,B13,"Others")</f>
        <v>BTC</v>
      </c>
      <c r="N9" s="18">
        <f>IF(C13&gt;C7*0.1,C13,C7)</f>
        <v>860.06943993867378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193.01957836532333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680.47103431942924</v>
      </c>
    </row>
    <row r="12" spans="2:20">
      <c r="B12" s="7" t="s">
        <v>19</v>
      </c>
      <c r="C12" s="1">
        <f>[2]ETH!J4</f>
        <v>951.66254875387574</v>
      </c>
      <c r="D12" s="20">
        <f>C12/$C$7</f>
        <v>0.35122233963223065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860.06943993867378</v>
      </c>
      <c r="D13" s="20">
        <f t="shared" ref="D13:D50" si="0">C13/$C$7</f>
        <v>0.31741881755984469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193.01957836532333</v>
      </c>
      <c r="D14" s="20">
        <f t="shared" si="0"/>
        <v>7.1236162437057812E-2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143.92123191082703</v>
      </c>
      <c r="D15" s="20">
        <f t="shared" si="0"/>
        <v>5.3115835923839234E-2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2.9299820172511794E-2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2.5520626841279634E-2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34.399162223705808</v>
      </c>
      <c r="D18" s="20">
        <f>C18/$C$7</f>
        <v>1.269541840584004E-2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33.534484529433712</v>
      </c>
      <c r="D19" s="20">
        <f>C19/$C$7</f>
        <v>1.2376298857416378E-2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30.309479774412313</v>
      </c>
      <c r="D20" s="20">
        <f t="shared" si="0"/>
        <v>1.1186072640290513E-2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30.125264019374761</v>
      </c>
      <c r="D21" s="20">
        <f t="shared" si="0"/>
        <v>1.1118085633166899E-2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27.654921729802354</v>
      </c>
      <c r="D22" s="20">
        <f t="shared" si="0"/>
        <v>1.0206376540724241E-2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26.408639467829051</v>
      </c>
      <c r="D23" s="20">
        <f t="shared" si="0"/>
        <v>9.7464213050521293E-3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24.80022441827149</v>
      </c>
      <c r="D24" s="20">
        <f t="shared" si="0"/>
        <v>9.1528166733000436E-3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8.365401905071174E-3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22.087411083938516</v>
      </c>
      <c r="D26" s="20">
        <f t="shared" si="0"/>
        <v>8.1516207688089454E-3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17.217188808079531</v>
      </c>
      <c r="D27" s="20">
        <f t="shared" si="0"/>
        <v>6.3542075318417032E-3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6.0784486489642159E-3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5.6577181413856367E-3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13.538483229999999</v>
      </c>
      <c r="D30" s="20">
        <f t="shared" si="0"/>
        <v>4.9965376501771826E-3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10.775708114835274</v>
      </c>
      <c r="D31" s="20">
        <f t="shared" si="0"/>
        <v>3.9769027584853197E-3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10.312355349465934</v>
      </c>
      <c r="D32" s="20">
        <f t="shared" si="0"/>
        <v>3.8058969302732309E-3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10.335293534228709</v>
      </c>
      <c r="D33" s="20">
        <f t="shared" si="0"/>
        <v>3.8143625391488219E-3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9.4734028146982574</v>
      </c>
      <c r="D34" s="20">
        <f t="shared" si="0"/>
        <v>3.4962715567757392E-3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8.4617426514981506</v>
      </c>
      <c r="D35" s="20">
        <f t="shared" si="0"/>
        <v>3.1229063866352047E-3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7.1225945205714867</v>
      </c>
      <c r="D36" s="20">
        <f t="shared" si="0"/>
        <v>2.6286779016810981E-3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6.982637511180557</v>
      </c>
      <c r="D37" s="20">
        <f t="shared" si="0"/>
        <v>2.5770251090493209E-3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1.9929339832669563E-3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4.6041419606094474</v>
      </c>
      <c r="D39" s="20">
        <f t="shared" si="0"/>
        <v>1.6992131439044294E-3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4.4108803483466428</v>
      </c>
      <c r="D40" s="20">
        <f t="shared" si="0"/>
        <v>1.6278876559897063E-3</v>
      </c>
    </row>
    <row r="41" spans="2:14">
      <c r="B41" s="22" t="s">
        <v>56</v>
      </c>
      <c r="C41" s="9">
        <f>[2]SHIB!$J$4</f>
        <v>4.1866132465703423</v>
      </c>
      <c r="D41" s="20">
        <f t="shared" si="0"/>
        <v>1.5451192247936361E-3</v>
      </c>
    </row>
    <row r="42" spans="2:14">
      <c r="B42" s="22" t="s">
        <v>33</v>
      </c>
      <c r="C42" s="1">
        <f>[2]EGLD!$J$4</f>
        <v>3.8360353498870987</v>
      </c>
      <c r="D42" s="20">
        <f t="shared" si="0"/>
        <v>1.4157342981117309E-3</v>
      </c>
    </row>
    <row r="43" spans="2:14">
      <c r="B43" s="22" t="s">
        <v>50</v>
      </c>
      <c r="C43" s="9">
        <f>[2]KAVA!$J$4</f>
        <v>2.4084383285945412</v>
      </c>
      <c r="D43" s="20">
        <f t="shared" si="0"/>
        <v>8.8886270215902388E-4</v>
      </c>
    </row>
    <row r="44" spans="2:14">
      <c r="B44" s="22" t="s">
        <v>36</v>
      </c>
      <c r="C44" s="9">
        <f>[2]AMP!$J$4</f>
        <v>2.3583736903233623</v>
      </c>
      <c r="D44" s="20">
        <f t="shared" si="0"/>
        <v>8.7038575420150539E-4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6.2622178296849597E-4</v>
      </c>
    </row>
    <row r="46" spans="2:14">
      <c r="B46" s="22" t="s">
        <v>40</v>
      </c>
      <c r="C46" s="9">
        <f>[2]SHPING!$J$4</f>
        <v>1.5566214914498675</v>
      </c>
      <c r="D46" s="20">
        <f t="shared" si="0"/>
        <v>5.7448960544335828E-4</v>
      </c>
    </row>
    <row r="47" spans="2:14">
      <c r="B47" s="22" t="s">
        <v>23</v>
      </c>
      <c r="C47" s="9">
        <f>[2]LUNA!J4</f>
        <v>1.4367005812168694</v>
      </c>
      <c r="D47" s="20">
        <f t="shared" si="0"/>
        <v>5.3023137260860861E-4</v>
      </c>
    </row>
    <row r="48" spans="2:14">
      <c r="B48" s="7" t="s">
        <v>28</v>
      </c>
      <c r="C48" s="1">
        <f>[2]ATLAS!O46</f>
        <v>0.99217210620584062</v>
      </c>
      <c r="D48" s="20">
        <f t="shared" si="0"/>
        <v>3.6617287179762433E-4</v>
      </c>
    </row>
    <row r="49" spans="2:4">
      <c r="B49" s="7" t="s">
        <v>25</v>
      </c>
      <c r="C49" s="1">
        <f>[2]POLIS!J4</f>
        <v>0.75986249650341964</v>
      </c>
      <c r="D49" s="20">
        <f t="shared" si="0"/>
        <v>2.8043625775772847E-4</v>
      </c>
    </row>
    <row r="50" spans="2:4">
      <c r="B50" s="22" t="s">
        <v>43</v>
      </c>
      <c r="C50" s="9">
        <f>[2]TRX!$J$4</f>
        <v>0.70785126403079013</v>
      </c>
      <c r="D50" s="20">
        <f t="shared" si="0"/>
        <v>2.6124089614545048E-4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2023-08-09T18:58:16Z</dcterms:modified>
</cp:coreProperties>
</file>