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50" l="1"/>
  <c r="T2"/>
  <c r="C26" i="2" l="1"/>
  <c r="C15" i="1" l="1"/>
  <c r="C4"/>
  <c r="C39"/>
  <c r="C29"/>
  <c r="Q2" l="1"/>
  <c r="C47" l="1"/>
  <c r="C44" l="1"/>
  <c r="C45" l="1"/>
  <c r="C48"/>
  <c r="C26"/>
  <c r="C18"/>
  <c r="C46" l="1"/>
  <c r="C17" l="1"/>
  <c r="C41" l="1"/>
  <c r="C31" l="1"/>
  <c r="C36" l="1"/>
  <c r="C25"/>
  <c r="C22"/>
  <c r="C40" l="1"/>
  <c r="C33" l="1"/>
  <c r="C34" l="1"/>
  <c r="C30" l="1"/>
  <c r="C37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14" l="1"/>
  <c r="C35" l="1"/>
  <c r="C16" l="1"/>
  <c r="C7" l="1"/>
  <c r="D40" l="1"/>
  <c r="D7"/>
  <c r="E7" s="1"/>
  <c r="Q3"/>
  <c r="D47"/>
  <c r="D23"/>
  <c r="D12"/>
  <c r="D35"/>
  <c r="D33"/>
  <c r="D20"/>
  <c r="D48"/>
  <c r="D46"/>
  <c r="D50"/>
  <c r="D42"/>
  <c r="D39"/>
  <c r="D41"/>
  <c r="D15"/>
  <c r="D34"/>
  <c r="D49"/>
  <c r="D29"/>
  <c r="D25"/>
  <c r="D14"/>
  <c r="D27"/>
  <c r="N9"/>
  <c r="N8"/>
  <c r="D32"/>
  <c r="D44"/>
  <c r="D45"/>
  <c r="D30"/>
  <c r="M9"/>
  <c r="D43"/>
  <c r="D24"/>
  <c r="M8"/>
  <c r="D18"/>
  <c r="D17"/>
  <c r="D13"/>
  <c r="D36"/>
  <c r="D37"/>
  <c r="D38"/>
  <c r="D28"/>
  <c r="D19"/>
  <c r="D21"/>
  <c r="D26"/>
  <c r="D22"/>
  <c r="D31"/>
  <c r="D16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<sst xmlns="http://schemas.openxmlformats.org/spreadsheetml/2006/main" count="100" uniqueCount="62">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</sst>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1100.7619191834528</c:v>
                </c:pt>
                <c:pt idx="1">
                  <c:v>1098.1903848228471</c:v>
                </c:pt>
                <c:pt idx="2">
                  <c:v>207.75320159868321</c:v>
                </c:pt>
                <c:pt idx="3">
                  <c:v>945.74134150764087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1100.7619191834528</v>
          </cell>
        </row>
      </sheetData>
      <sheetData sheetId="1">
        <row r="4">
          <cell r="J4">
            <v>1098.1903848228471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2.1772123228755147</v>
          </cell>
        </row>
      </sheetData>
      <sheetData sheetId="4">
        <row r="46">
          <cell r="M46">
            <v>82.26</v>
          </cell>
          <cell r="O46">
            <v>4.4626257156773601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43.135615060670823</v>
          </cell>
        </row>
      </sheetData>
      <sheetData sheetId="8">
        <row r="4">
          <cell r="J4">
            <v>8.3063944025930923</v>
          </cell>
        </row>
      </sheetData>
      <sheetData sheetId="9">
        <row r="4">
          <cell r="J4">
            <v>17.626006681933323</v>
          </cell>
        </row>
      </sheetData>
      <sheetData sheetId="10">
        <row r="4">
          <cell r="J4">
            <v>11.140428974329875</v>
          </cell>
        </row>
      </sheetData>
      <sheetData sheetId="11">
        <row r="4">
          <cell r="J4">
            <v>45.225078726399261</v>
          </cell>
        </row>
      </sheetData>
      <sheetData sheetId="12">
        <row r="4">
          <cell r="J4">
            <v>1.881099593495408</v>
          </cell>
        </row>
      </sheetData>
      <sheetData sheetId="13">
        <row r="4">
          <cell r="J4">
            <v>171.08290154914201</v>
          </cell>
        </row>
      </sheetData>
      <sheetData sheetId="14">
        <row r="4">
          <cell r="J4">
            <v>4.9153453300176109</v>
          </cell>
        </row>
      </sheetData>
      <sheetData sheetId="15">
        <row r="4">
          <cell r="J4">
            <v>36.417231611401562</v>
          </cell>
        </row>
      </sheetData>
      <sheetData sheetId="16">
        <row r="4">
          <cell r="J4">
            <v>5.384437854291706</v>
          </cell>
        </row>
      </sheetData>
      <sheetData sheetId="17">
        <row r="4">
          <cell r="J4">
            <v>9.7035095198997947</v>
          </cell>
        </row>
      </sheetData>
      <sheetData sheetId="18">
        <row r="4">
          <cell r="J4">
            <v>12.022053130247803</v>
          </cell>
        </row>
      </sheetData>
      <sheetData sheetId="19">
        <row r="4">
          <cell r="J4">
            <v>7.9535530305796662</v>
          </cell>
        </row>
      </sheetData>
      <sheetData sheetId="20">
        <row r="4">
          <cell r="J4">
            <v>12.041247072944284</v>
          </cell>
        </row>
      </sheetData>
      <sheetData sheetId="21">
        <row r="4">
          <cell r="J4">
            <v>2.4876739701528945</v>
          </cell>
        </row>
      </sheetData>
      <sheetData sheetId="22">
        <row r="4">
          <cell r="J4">
            <v>27.936757768301387</v>
          </cell>
        </row>
      </sheetData>
      <sheetData sheetId="23">
        <row r="4">
          <cell r="J4">
            <v>44.459436818306372</v>
          </cell>
        </row>
      </sheetData>
      <sheetData sheetId="24">
        <row r="4">
          <cell r="J4">
            <v>35.523396497534414</v>
          </cell>
        </row>
      </sheetData>
      <sheetData sheetId="25">
        <row r="4">
          <cell r="J4">
            <v>36.222683578015904</v>
          </cell>
        </row>
      </sheetData>
      <sheetData sheetId="26">
        <row r="4">
          <cell r="J4">
            <v>4.1472689540646126</v>
          </cell>
        </row>
      </sheetData>
      <sheetData sheetId="27">
        <row r="4">
          <cell r="J4">
            <v>207.75320159868321</v>
          </cell>
        </row>
      </sheetData>
      <sheetData sheetId="28">
        <row r="4">
          <cell r="J4">
            <v>0.98948635634701176</v>
          </cell>
        </row>
      </sheetData>
      <sheetData sheetId="29">
        <row r="4">
          <cell r="J4">
            <v>10.477981411329946</v>
          </cell>
        </row>
      </sheetData>
      <sheetData sheetId="30">
        <row r="4">
          <cell r="J4">
            <v>20.780010391681081</v>
          </cell>
        </row>
      </sheetData>
      <sheetData sheetId="31">
        <row r="4">
          <cell r="J4">
            <v>5.7659507613719123</v>
          </cell>
        </row>
      </sheetData>
      <sheetData sheetId="32">
        <row r="4">
          <cell r="J4">
            <v>2.4641582252163796</v>
          </cell>
        </row>
      </sheetData>
      <sheetData sheetId="33">
        <row r="4">
          <cell r="J4">
            <v>2.5376478666678701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" sqref="T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v>188.09</v>
      </c>
      <c r="P2" t="s">
        <v>8</v>
      </c>
      <c r="Q2" s="10">
        <f>N2+K2+H2</f>
        <v>205.25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6.0717735538385977E-2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3380.3961590471404</v>
      </c>
      <c r="D7" s="20">
        <f>(C7*[1]Feuil1!$K$2-C4)/C4</f>
        <v>0.26053264952439481</v>
      </c>
      <c r="E7" s="31">
        <f>C7-C7/(1+D7)</f>
        <v>698.67572893961324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1100.7619191834528</v>
      </c>
    </row>
    <row r="9" spans="2:20">
      <c r="M9" s="17" t="str">
        <f>IF(C13&gt;C7*[2]Params!F8,B13,"Others")</f>
        <v>BTC</v>
      </c>
      <c r="N9" s="18">
        <f>IF(C13&gt;C7*0.1,C13,C7)</f>
        <v>1098.1903848228471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207.75320159868321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945.74134150764087</v>
      </c>
    </row>
    <row r="12" spans="2:20">
      <c r="B12" s="7" t="s">
        <v>19</v>
      </c>
      <c r="C12" s="1">
        <f>[2]ETH!J4</f>
        <v>1100.7619191834528</v>
      </c>
      <c r="D12" s="20">
        <f>C12/$C$7</f>
        <v>0.32563104068066789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1098.1903848228471</v>
      </c>
      <c r="D13" s="20">
        <f t="shared" ref="D13:D50" si="0">C13/$C$7</f>
        <v>0.32487032085979028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207.75320159868321</v>
      </c>
      <c r="D14" s="20">
        <f t="shared" si="0"/>
        <v>6.1458240935063739E-2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188.09</v>
      </c>
      <c r="D15" s="20">
        <f t="shared" si="0"/>
        <v>5.5641407441729684E-2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171.08290154914201</v>
      </c>
      <c r="D16" s="20">
        <f t="shared" si="0"/>
        <v>5.0610311188309519E-2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2.4334425945859346E-2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2.0456182277609699E-2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45.225078726399261</v>
      </c>
      <c r="D19" s="20">
        <f>C19/$C$7</f>
        <v>1.3378632739645291E-2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44.459436818306372</v>
      </c>
      <c r="D20" s="20">
        <f t="shared" si="0"/>
        <v>1.3152138011788096E-2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43.135615060670823</v>
      </c>
      <c r="D21" s="20">
        <f t="shared" si="0"/>
        <v>1.2760520670106846E-2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35.523396497534414</v>
      </c>
      <c r="D22" s="20">
        <f t="shared" si="0"/>
        <v>1.0508648935261978E-2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36.222683578015904</v>
      </c>
      <c r="D23" s="20">
        <f t="shared" si="0"/>
        <v>1.071551435800539E-2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36.417231611401562</v>
      </c>
      <c r="D24" s="20">
        <f t="shared" si="0"/>
        <v>1.0773066202295881E-2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27.936757768301387</v>
      </c>
      <c r="D25" s="20">
        <f t="shared" si="0"/>
        <v>8.2643443116963387E-3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6.7053284882017811E-3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20.780010391681081</v>
      </c>
      <c r="D27" s="20">
        <f t="shared" si="0"/>
        <v>6.1472115734324201E-3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17.626006681933323</v>
      </c>
      <c r="D28" s="20">
        <f t="shared" si="0"/>
        <v>5.2141837384236372E-3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5.0201216666816558E-3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12.022053130247803</v>
      </c>
      <c r="D30" s="20">
        <f t="shared" si="0"/>
        <v>3.5564036179820285E-3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12.041247072944284</v>
      </c>
      <c r="D31" s="20">
        <f t="shared" si="0"/>
        <v>3.5620816337510121E-3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11.140428974329875</v>
      </c>
      <c r="D32" s="20">
        <f t="shared" si="0"/>
        <v>3.2955986370159993E-3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10.477981411329946</v>
      </c>
      <c r="D33" s="20">
        <f t="shared" si="0"/>
        <v>3.0996312024811493E-3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9.7035095198997947</v>
      </c>
      <c r="D34" s="20">
        <f t="shared" si="0"/>
        <v>2.8705243596759385E-3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7.9535530305796662</v>
      </c>
      <c r="D35" s="20">
        <f t="shared" si="0"/>
        <v>2.3528464287515928E-3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8.3063944025930923</v>
      </c>
      <c r="D36" s="20">
        <f t="shared" si="0"/>
        <v>2.457225133321203E-3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5.7659507613719123</v>
      </c>
      <c r="D37" s="20">
        <f t="shared" si="0"/>
        <v>1.7057026721380513E-3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5.384437854291706</v>
      </c>
      <c r="D38" s="20">
        <f t="shared" si="0"/>
        <v>1.5928422590000401E-3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1.5974459045421891E-3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4.9153453300176109</v>
      </c>
      <c r="D40" s="20">
        <f t="shared" si="0"/>
        <v>1.4540737531198529E-3</v>
      </c>
    </row>
    <row r="41" spans="2:14">
      <c r="B41" s="7" t="s">
        <v>28</v>
      </c>
      <c r="C41" s="1">
        <f>[2]ATLAS!O46</f>
        <v>4.4626257156773601</v>
      </c>
      <c r="D41" s="20">
        <f t="shared" si="0"/>
        <v>1.3201487357432321E-3</v>
      </c>
    </row>
    <row r="42" spans="2:14">
      <c r="B42" s="22" t="s">
        <v>56</v>
      </c>
      <c r="C42" s="9">
        <f>[2]SHIB!$J$4</f>
        <v>4.1472689540646126</v>
      </c>
      <c r="D42" s="20">
        <f t="shared" si="0"/>
        <v>1.2268588529084226E-3</v>
      </c>
    </row>
    <row r="43" spans="2:14">
      <c r="B43" s="22" t="s">
        <v>23</v>
      </c>
      <c r="C43" s="9">
        <f>[2]LUNA!J4</f>
        <v>2.4876739701528945</v>
      </c>
      <c r="D43" s="20">
        <f t="shared" si="0"/>
        <v>7.359119621216572E-4</v>
      </c>
    </row>
    <row r="44" spans="2:14">
      <c r="B44" s="22" t="s">
        <v>50</v>
      </c>
      <c r="C44" s="9">
        <f>[2]KAVA!$J$4</f>
        <v>2.4641582252163796</v>
      </c>
      <c r="D44" s="20">
        <f t="shared" si="0"/>
        <v>7.2895545648441742E-4</v>
      </c>
    </row>
    <row r="45" spans="2:14">
      <c r="B45" s="22" t="s">
        <v>40</v>
      </c>
      <c r="C45" s="9">
        <f>[2]SHPING!$J$4</f>
        <v>2.5376478666678701</v>
      </c>
      <c r="D45" s="20">
        <f t="shared" si="0"/>
        <v>7.5069540588496508E-4</v>
      </c>
    </row>
    <row r="46" spans="2:14">
      <c r="B46" s="7" t="s">
        <v>25</v>
      </c>
      <c r="C46" s="1">
        <f>[2]POLIS!J4</f>
        <v>2.1772123228755147</v>
      </c>
      <c r="D46" s="20">
        <f t="shared" si="0"/>
        <v>6.4407016824005118E-4</v>
      </c>
    </row>
    <row r="47" spans="2:14">
      <c r="B47" s="22" t="s">
        <v>36</v>
      </c>
      <c r="C47" s="9">
        <f>[2]AMP!$J$4</f>
        <v>1.881099593495408</v>
      </c>
      <c r="D47" s="20">
        <f t="shared" si="0"/>
        <v>5.5647311882689183E-4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5.0195110873581424E-4</v>
      </c>
    </row>
    <row r="49" spans="2:4">
      <c r="B49" s="22" t="s">
        <v>43</v>
      </c>
      <c r="C49" s="9">
        <f>[2]TRX!$J$4</f>
        <v>0.98948635634701176</v>
      </c>
      <c r="D49" s="20">
        <f t="shared" si="0"/>
        <v>2.9271313473090867E-4</v>
      </c>
    </row>
    <row r="50" spans="2:4">
      <c r="B50" s="7" t="s">
        <v>5</v>
      </c>
      <c r="C50" s="1">
        <f>H$2</f>
        <v>0.19</v>
      </c>
      <c r="D50" s="20">
        <f t="shared" si="0"/>
        <v>5.6206429974632569E-5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2023-11-11T13:01:54Z</dcterms:modified>
</cp:coreProperties>
</file>