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0" l="1"/>
  <c r="C41" l="1"/>
  <c r="C19"/>
  <c r="C35"/>
  <c r="C33" l="1"/>
  <c r="C50"/>
  <c r="C22"/>
  <c r="C24"/>
  <c r="C37"/>
  <c r="C42"/>
  <c r="C47"/>
  <c r="C23"/>
  <c r="C14" l="1"/>
  <c r="C34"/>
  <c r="C20" l="1"/>
  <c r="C31" l="1"/>
  <c r="C16" l="1"/>
  <c r="C48" l="1"/>
  <c r="C26" l="1"/>
  <c r="C18"/>
  <c r="C32"/>
  <c r="C36"/>
  <c r="C39" l="1"/>
  <c r="C15"/>
  <c r="C27"/>
  <c r="C21"/>
  <c r="C13"/>
  <c r="C12" l="1"/>
  <c r="C7" l="1"/>
  <c r="M8" s="1"/>
  <c r="D19" l="1"/>
  <c r="D43"/>
  <c r="D15"/>
  <c r="D14"/>
  <c r="D35"/>
  <c r="D7"/>
  <c r="E7" s="1"/>
  <c r="D34"/>
  <c r="D23"/>
  <c r="D49"/>
  <c r="D16"/>
  <c r="D39"/>
  <c r="D28"/>
  <c r="D50"/>
  <c r="M9"/>
  <c r="D46"/>
  <c r="D40"/>
  <c r="D24"/>
  <c r="D17"/>
  <c r="D42"/>
  <c r="D48"/>
  <c r="D31"/>
  <c r="D13"/>
  <c r="D44"/>
  <c r="Q3"/>
  <c r="D25"/>
  <c r="D18"/>
  <c r="D22"/>
  <c r="D36"/>
  <c r="D47"/>
  <c r="D29"/>
  <c r="N9"/>
  <c r="D27"/>
  <c r="D32"/>
  <c r="D33"/>
  <c r="D45"/>
  <c r="D38"/>
  <c r="D26"/>
  <c r="D41"/>
  <c r="D30"/>
  <c r="D37"/>
  <c r="D20"/>
  <c r="D21"/>
  <c r="D12"/>
  <c r="N8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<sst xmlns="http://schemas.openxmlformats.org/spreadsheetml/2006/main" count="97" uniqueCount="60">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</sst>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839.9648914047807</c:v>
                </c:pt>
                <c:pt idx="1">
                  <c:v>755.41438273659367</c:v>
                </c:pt>
                <c:pt idx="2">
                  <c:v>153.28419094336746</c:v>
                </c:pt>
                <c:pt idx="3">
                  <c:v>582.83709211769883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839.9648914047807</v>
          </cell>
        </row>
      </sheetData>
      <sheetData sheetId="1">
        <row r="4">
          <cell r="J4">
            <v>755.41438273659367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0.69542013999417984</v>
          </cell>
        </row>
      </sheetData>
      <sheetData sheetId="4">
        <row r="46">
          <cell r="M46">
            <v>70.349999999999994</v>
          </cell>
          <cell r="O46">
            <v>1.1274001357329819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25.758583690140458</v>
          </cell>
        </row>
      </sheetData>
      <sheetData sheetId="8">
        <row r="4">
          <cell r="J4">
            <v>5.9728707562499581</v>
          </cell>
        </row>
      </sheetData>
      <sheetData sheetId="9">
        <row r="4">
          <cell r="J4">
            <v>13.066649561873275</v>
          </cell>
        </row>
      </sheetData>
      <sheetData sheetId="10">
        <row r="4">
          <cell r="J4">
            <v>8.3185250794217716</v>
          </cell>
        </row>
      </sheetData>
      <sheetData sheetId="11">
        <row r="4">
          <cell r="J4">
            <v>27.042975465776625</v>
          </cell>
        </row>
      </sheetData>
      <sheetData sheetId="12">
        <row r="4">
          <cell r="J4">
            <v>1.7768829059093645</v>
          </cell>
        </row>
      </sheetData>
      <sheetData sheetId="13">
        <row r="4">
          <cell r="J4">
            <v>126.88775845863449</v>
          </cell>
        </row>
      </sheetData>
      <sheetData sheetId="14">
        <row r="4">
          <cell r="J4">
            <v>3.8919967495135119</v>
          </cell>
        </row>
      </sheetData>
      <sheetData sheetId="15">
        <row r="4">
          <cell r="J4">
            <v>25.817988444970833</v>
          </cell>
        </row>
      </sheetData>
      <sheetData sheetId="16">
        <row r="4">
          <cell r="J4">
            <v>3.0531007973079265</v>
          </cell>
        </row>
      </sheetData>
      <sheetData sheetId="17">
        <row r="4">
          <cell r="J4">
            <v>5.5679974477171861</v>
          </cell>
        </row>
      </sheetData>
      <sheetData sheetId="18">
        <row r="4">
          <cell r="J4">
            <v>7.0116602118582119</v>
          </cell>
        </row>
      </sheetData>
      <sheetData sheetId="19">
        <row r="4">
          <cell r="J4">
            <v>7.3915294202354156</v>
          </cell>
        </row>
      </sheetData>
      <sheetData sheetId="20">
        <row r="4">
          <cell r="J4">
            <v>10.52688107612229</v>
          </cell>
        </row>
      </sheetData>
      <sheetData sheetId="21">
        <row r="4">
          <cell r="J4">
            <v>1.0245753576261101</v>
          </cell>
        </row>
      </sheetData>
      <sheetData sheetId="22">
        <row r="4">
          <cell r="J4">
            <v>20.421823898843353</v>
          </cell>
        </row>
      </sheetData>
      <sheetData sheetId="23">
        <row r="4">
          <cell r="J4">
            <v>26.535735080925321</v>
          </cell>
        </row>
      </sheetData>
      <sheetData sheetId="24">
        <row r="4">
          <cell r="J4">
            <v>20.449174505572607</v>
          </cell>
        </row>
      </sheetData>
      <sheetData sheetId="25">
        <row r="4">
          <cell r="J4">
            <v>23.158209506954666</v>
          </cell>
        </row>
      </sheetData>
      <sheetData sheetId="26">
        <row r="4">
          <cell r="J4">
            <v>3.4350853785384587</v>
          </cell>
        </row>
      </sheetData>
      <sheetData sheetId="27">
        <row r="4">
          <cell r="J4">
            <v>153.28419094336746</v>
          </cell>
        </row>
      </sheetData>
      <sheetData sheetId="28">
        <row r="4">
          <cell r="J4">
            <v>0.71382215953847894</v>
          </cell>
        </row>
      </sheetData>
      <sheetData sheetId="29">
        <row r="4">
          <cell r="J4">
            <v>7.4384407981905705</v>
          </cell>
        </row>
      </sheetData>
      <sheetData sheetId="30">
        <row r="4">
          <cell r="J4">
            <v>17.028291964698493</v>
          </cell>
        </row>
      </sheetData>
      <sheetData sheetId="31">
        <row r="4">
          <cell r="J4">
            <v>3.5525495396233646</v>
          </cell>
        </row>
      </sheetData>
      <sheetData sheetId="32">
        <row r="4">
          <cell r="J4">
            <v>1.8955525283968493</v>
          </cell>
        </row>
      </sheetData>
      <sheetData sheetId="33">
        <row r="4">
          <cell r="J4">
            <v>3.7666113895612225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1.8116262518382661E-2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2354.2383511346688</v>
      </c>
      <c r="D7" s="20">
        <f>(C7*[1]Feuil1!$K$2-C4)/C4</f>
        <v>-0.10511407705407327</v>
      </c>
      <c r="E7" s="31">
        <f>C7-C7/(1+D7)</f>
        <v>-276.5308796345621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839.9648914047807</v>
      </c>
    </row>
    <row r="9" spans="2:20">
      <c r="M9" s="17" t="str">
        <f>IF(C13&gt;C7*[2]Params!F8,B13,"Others")</f>
        <v>BTC</v>
      </c>
      <c r="N9" s="18">
        <f>IF(C13&gt;C7*0.1,C13,C7)</f>
        <v>755.41438273659367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153.28419094336746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582.83709211769883</v>
      </c>
    </row>
    <row r="12" spans="2:20">
      <c r="B12" s="7" t="s">
        <v>19</v>
      </c>
      <c r="C12" s="1">
        <f>[2]ETH!J4</f>
        <v>839.9648914047807</v>
      </c>
      <c r="D12" s="20">
        <f>C12/$C$7</f>
        <v>0.35678838168613813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755.41438273659367</v>
      </c>
      <c r="D13" s="20">
        <f t="shared" ref="D13:D50" si="0">C13/$C$7</f>
        <v>0.32087421495470403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153.28419094336746</v>
      </c>
      <c r="D14" s="20">
        <f t="shared" si="0"/>
        <v>6.5109886120701968E-2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126.88775845863449</v>
      </c>
      <c r="D15" s="20">
        <f t="shared" si="0"/>
        <v>5.3897583648434999E-2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2.988227592422556E-2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2.9372556931914682E-2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27.042975465776625</v>
      </c>
      <c r="D18" s="20">
        <f>C18/$C$7</f>
        <v>1.1486931836253012E-2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26.535735080925321</v>
      </c>
      <c r="D19" s="20">
        <f>C19/$C$7</f>
        <v>1.1271473454731519E-2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25.817988444970833</v>
      </c>
      <c r="D20" s="20">
        <f t="shared" si="0"/>
        <v>1.0966599211387146E-2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25.758583690140458</v>
      </c>
      <c r="D21" s="20">
        <f t="shared" si="0"/>
        <v>1.0941366101578301E-2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23.158209506954666</v>
      </c>
      <c r="D22" s="20">
        <f t="shared" si="0"/>
        <v>9.8368160113410513E-3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20.421823898843353</v>
      </c>
      <c r="D23" s="20">
        <f t="shared" si="0"/>
        <v>8.6744929157239643E-3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20.449174505572607</v>
      </c>
      <c r="D24" s="20">
        <f t="shared" si="0"/>
        <v>8.6861105188082363E-3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5.5219557500345746E-3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17.028291964698493</v>
      </c>
      <c r="D26" s="20">
        <f t="shared" si="0"/>
        <v>7.2330365175180293E-3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13.066649561873275</v>
      </c>
      <c r="D27" s="20">
        <f t="shared" si="0"/>
        <v>5.5502662062979144E-3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6.9958931694668793E-3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5.3690400523413095E-3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5.7513292965744719E-3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10.52688107612229</v>
      </c>
      <c r="D31" s="20">
        <f t="shared" si="0"/>
        <v>4.4714593452479714E-3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8.3185250794217716</v>
      </c>
      <c r="D32" s="20">
        <f t="shared" si="0"/>
        <v>3.5334251841630665E-3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7.4384407981905705</v>
      </c>
      <c r="D33" s="20">
        <f t="shared" si="0"/>
        <v>3.1595954566815531E-3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7.3915294202354156</v>
      </c>
      <c r="D34" s="20">
        <f t="shared" si="0"/>
        <v>3.1396691064322058E-3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7.0116602118582119</v>
      </c>
      <c r="D35" s="20">
        <f t="shared" si="0"/>
        <v>2.9783136480122383E-3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5.9728707562499581</v>
      </c>
      <c r="D36" s="20">
        <f t="shared" si="0"/>
        <v>2.5370713858990624E-3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5.5679974477171861</v>
      </c>
      <c r="D37" s="20">
        <f t="shared" si="0"/>
        <v>2.3650950401999807E-3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2.293735465398977E-3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3.8919967495135119</v>
      </c>
      <c r="D39" s="20">
        <f t="shared" si="0"/>
        <v>1.6531872176993854E-3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3.5525495396233646</v>
      </c>
      <c r="D40" s="20">
        <f t="shared" si="0"/>
        <v>1.5090016428927629E-3</v>
      </c>
    </row>
    <row r="41" spans="2:14">
      <c r="B41" s="22" t="s">
        <v>56</v>
      </c>
      <c r="C41" s="9">
        <f>[2]SHIB!$J$4</f>
        <v>3.4350853785384587</v>
      </c>
      <c r="D41" s="20">
        <f t="shared" si="0"/>
        <v>1.4591068813753949E-3</v>
      </c>
    </row>
    <row r="42" spans="2:14">
      <c r="B42" s="22" t="s">
        <v>33</v>
      </c>
      <c r="C42" s="1">
        <f>[2]EGLD!$J$4</f>
        <v>3.0531007973079265</v>
      </c>
      <c r="D42" s="20">
        <f t="shared" si="0"/>
        <v>1.2968528848561268E-3</v>
      </c>
    </row>
    <row r="43" spans="2:14">
      <c r="B43" s="22" t="s">
        <v>50</v>
      </c>
      <c r="C43" s="9">
        <f>[2]KAVA!$J$4</f>
        <v>1.8955525283968493</v>
      </c>
      <c r="D43" s="20">
        <f t="shared" si="0"/>
        <v>8.0516593720565829E-4</v>
      </c>
    </row>
    <row r="44" spans="2:14">
      <c r="B44" s="22" t="s">
        <v>36</v>
      </c>
      <c r="C44" s="9">
        <f>[2]AMP!$J$4</f>
        <v>1.7768829059093645</v>
      </c>
      <c r="D44" s="20">
        <f t="shared" si="0"/>
        <v>7.5475913687879685E-4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7.2073993662629733E-4</v>
      </c>
    </row>
    <row r="46" spans="2:14">
      <c r="B46" s="22" t="s">
        <v>40</v>
      </c>
      <c r="C46" s="9">
        <f>[2]SHPING!$J$4</f>
        <v>3.7666113895612225</v>
      </c>
      <c r="D46" s="20">
        <f t="shared" si="0"/>
        <v>1.59992780159487E-3</v>
      </c>
    </row>
    <row r="47" spans="2:14">
      <c r="B47" s="22" t="s">
        <v>23</v>
      </c>
      <c r="C47" s="9">
        <f>[2]LUNA!J4</f>
        <v>1.0245753576261101</v>
      </c>
      <c r="D47" s="20">
        <f t="shared" si="0"/>
        <v>4.3520459902978684E-4</v>
      </c>
    </row>
    <row r="48" spans="2:14">
      <c r="B48" s="7" t="s">
        <v>28</v>
      </c>
      <c r="C48" s="1">
        <f>[2]ATLAS!O46</f>
        <v>1.1274001357329819</v>
      </c>
      <c r="D48" s="20">
        <f t="shared" si="0"/>
        <v>4.7888105093080765E-4</v>
      </c>
    </row>
    <row r="49" spans="2:4">
      <c r="B49" s="7" t="s">
        <v>25</v>
      </c>
      <c r="C49" s="1">
        <f>[2]POLIS!J4</f>
        <v>0.69542013999417984</v>
      </c>
      <c r="D49" s="20">
        <f t="shared" si="0"/>
        <v>2.9539071082543923E-4</v>
      </c>
    </row>
    <row r="50" spans="2:4">
      <c r="B50" s="22" t="s">
        <v>43</v>
      </c>
      <c r="C50" s="9">
        <f>[2]TRX!$J$4</f>
        <v>0.71382215953847894</v>
      </c>
      <c r="D50" s="20">
        <f t="shared" si="0"/>
        <v>3.0320725987427699E-4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2023-09-03T09:54:26Z</dcterms:modified>
</cp:coreProperties>
</file>