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33" l="1"/>
  <c r="C49"/>
  <c r="C36"/>
  <c r="C37"/>
  <c r="C40"/>
  <c r="C31" l="1"/>
  <c r="C45" l="1"/>
  <c r="C24"/>
  <c r="C22"/>
  <c r="C47"/>
  <c r="C32"/>
  <c r="C41"/>
  <c r="C20"/>
  <c r="C29"/>
  <c r="C35"/>
  <c r="C46"/>
  <c r="C26"/>
  <c r="C18"/>
  <c r="C13" l="1"/>
  <c r="C30"/>
  <c r="C19"/>
  <c r="C14"/>
  <c r="C12"/>
  <c r="C48"/>
  <c r="C42"/>
  <c r="C27" l="1"/>
  <c r="C25"/>
  <c r="C23"/>
  <c r="C21"/>
  <c r="C17" l="1"/>
  <c r="C50" l="1"/>
  <c r="C15" l="1"/>
  <c r="C7" l="1"/>
  <c r="D16" l="1"/>
  <c r="D31"/>
  <c r="Q3"/>
  <c r="D49"/>
  <c r="D34"/>
  <c r="D29"/>
  <c r="D39"/>
  <c r="D33"/>
  <c r="D36"/>
  <c r="D35"/>
  <c r="D41"/>
  <c r="D45"/>
  <c r="D28"/>
  <c r="D21"/>
  <c r="D25"/>
  <c r="D13"/>
  <c r="D19"/>
  <c r="D15"/>
  <c r="D30"/>
  <c r="N8"/>
  <c r="D22"/>
  <c r="D23"/>
  <c r="D20"/>
  <c r="D50"/>
  <c r="D38"/>
  <c r="D37"/>
  <c r="D44"/>
  <c r="D7"/>
  <c r="E7" s="1"/>
  <c r="D43"/>
  <c r="D27"/>
  <c r="D40"/>
  <c r="D47"/>
  <c r="D18"/>
  <c r="D32"/>
  <c r="D17"/>
  <c r="D46"/>
  <c r="D24"/>
  <c r="N9"/>
  <c r="D42"/>
  <c r="D48"/>
  <c r="M9"/>
  <c r="D12"/>
  <c r="M8"/>
  <c r="D26"/>
  <c r="D14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<sst xmlns="http://schemas.openxmlformats.org/spreadsheetml/2006/main" count="97" uniqueCount="60">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</sst>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946.47590322748965</c:v>
                </c:pt>
                <c:pt idx="1">
                  <c:v>880.13883477932404</c:v>
                </c:pt>
                <c:pt idx="2">
                  <c:v>166.48097051501833</c:v>
                </c:pt>
                <c:pt idx="3">
                  <c:v>718.48016920698922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946.47590322748965</v>
          </cell>
        </row>
      </sheetData>
      <sheetData sheetId="1">
        <row r="4">
          <cell r="J4">
            <v>880.13883477932404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0.77703394855073882</v>
          </cell>
        </row>
      </sheetData>
      <sheetData sheetId="4">
        <row r="46">
          <cell r="M46">
            <v>79.390000000000015</v>
          </cell>
          <cell r="O46">
            <v>0.66001449682233115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27.370263692394982</v>
          </cell>
        </row>
      </sheetData>
      <sheetData sheetId="8">
        <row r="4">
          <cell r="J4">
            <v>7.0261070810398092</v>
          </cell>
        </row>
      </sheetData>
      <sheetData sheetId="9">
        <row r="4">
          <cell r="J4">
            <v>15.962076772338612</v>
          </cell>
        </row>
      </sheetData>
      <sheetData sheetId="10">
        <row r="4">
          <cell r="J4">
            <v>11.274354116560694</v>
          </cell>
        </row>
      </sheetData>
      <sheetData sheetId="11">
        <row r="4">
          <cell r="J4">
            <v>33.241428855706182</v>
          </cell>
        </row>
      </sheetData>
      <sheetData sheetId="12">
        <row r="4">
          <cell r="J4">
            <v>1.9286990414137688</v>
          </cell>
        </row>
      </sheetData>
      <sheetData sheetId="13">
        <row r="4">
          <cell r="J4">
            <v>132.45709079924669</v>
          </cell>
        </row>
      </sheetData>
      <sheetData sheetId="14">
        <row r="4">
          <cell r="J4">
            <v>4.0059227970626177</v>
          </cell>
        </row>
      </sheetData>
      <sheetData sheetId="15">
        <row r="4">
          <cell r="J4">
            <v>28.91976578185745</v>
          </cell>
        </row>
      </sheetData>
      <sheetData sheetId="16">
        <row r="4">
          <cell r="J4">
            <v>4.3957723700017999</v>
          </cell>
        </row>
      </sheetData>
      <sheetData sheetId="17">
        <row r="4">
          <cell r="J4">
            <v>5.5569680743686707</v>
          </cell>
        </row>
      </sheetData>
      <sheetData sheetId="18">
        <row r="4">
          <cell r="J4">
            <v>7.9980139879138603</v>
          </cell>
        </row>
      </sheetData>
      <sheetData sheetId="19">
        <row r="4">
          <cell r="J4">
            <v>6.4564644357373604</v>
          </cell>
        </row>
      </sheetData>
      <sheetData sheetId="20">
        <row r="4">
          <cell r="J4">
            <v>9.1857716546214547</v>
          </cell>
        </row>
      </sheetData>
      <sheetData sheetId="21">
        <row r="4">
          <cell r="J4">
            <v>1.3418798833669145</v>
          </cell>
        </row>
      </sheetData>
      <sheetData sheetId="22">
        <row r="4">
          <cell r="J4">
            <v>28.252695790016791</v>
          </cell>
        </row>
      </sheetData>
      <sheetData sheetId="23">
        <row r="4">
          <cell r="J4">
            <v>34.157265197432231</v>
          </cell>
        </row>
      </sheetData>
      <sheetData sheetId="24">
        <row r="4">
          <cell r="J4">
            <v>26.248503804368134</v>
          </cell>
        </row>
      </sheetData>
      <sheetData sheetId="25">
        <row r="4">
          <cell r="J4">
            <v>25.461443690568139</v>
          </cell>
        </row>
      </sheetData>
      <sheetData sheetId="26">
        <row r="4">
          <cell r="J4">
            <v>3.3330849111258147</v>
          </cell>
        </row>
      </sheetData>
      <sheetData sheetId="27">
        <row r="4">
          <cell r="J4">
            <v>166.48097051501833</v>
          </cell>
        </row>
      </sheetData>
      <sheetData sheetId="28">
        <row r="4">
          <cell r="J4">
            <v>0.71474994540514092</v>
          </cell>
        </row>
      </sheetData>
      <sheetData sheetId="29">
        <row r="4">
          <cell r="J4">
            <v>7.580287346474627</v>
          </cell>
        </row>
      </sheetData>
      <sheetData sheetId="30">
        <row r="4">
          <cell r="J4">
            <v>20.667181583823371</v>
          </cell>
        </row>
      </sheetData>
      <sheetData sheetId="31">
        <row r="4">
          <cell r="J4">
            <v>4.7218198758534422</v>
          </cell>
        </row>
      </sheetData>
      <sheetData sheetId="32">
        <row r="4">
          <cell r="J4">
            <v>2.9329178221857917</v>
          </cell>
        </row>
      </sheetData>
      <sheetData sheetId="33">
        <row r="4">
          <cell r="J4">
            <v>1.7543779655727152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27" sqref="B27:D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3.9974887737056083E-2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2735.1171245103278</v>
      </c>
      <c r="D7" s="20">
        <f>(C7*[1]Feuil1!$K$2-C4)/C4</f>
        <v>5.1089287614662332E-2</v>
      </c>
      <c r="E7" s="31">
        <f>C7-C7/(1+D7)</f>
        <v>132.94321146684933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946.47590322748965</v>
      </c>
    </row>
    <row r="9" spans="2:20">
      <c r="M9" s="17" t="str">
        <f>IF(C13&gt;C7*[2]Params!F8,B13,"Others")</f>
        <v>BTC</v>
      </c>
      <c r="N9" s="18">
        <f>IF(C13&gt;C7*0.1,C13,C7)</f>
        <v>880.13883477932404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166.48097051501833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718.48016920698922</v>
      </c>
    </row>
    <row r="12" spans="2:20">
      <c r="B12" s="7" t="s">
        <v>19</v>
      </c>
      <c r="C12" s="1">
        <f>[2]ETH!J4</f>
        <v>946.47590322748965</v>
      </c>
      <c r="D12" s="20">
        <f>C12/$C$7</f>
        <v>0.34604584013817641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880.13883477932404</v>
      </c>
      <c r="D13" s="20">
        <f t="shared" ref="D13:D50" si="0">C13/$C$7</f>
        <v>0.32179200915825373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166.48097051501833</v>
      </c>
      <c r="D14" s="20">
        <f t="shared" si="0"/>
        <v>6.0867949318559315E-2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132.45709079924669</v>
      </c>
      <c r="D15" s="20">
        <f t="shared" si="0"/>
        <v>4.8428306638956344E-2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3.1267399568971212E-2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2.9026179277135463E-2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2.5282281106108039E-2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34.157265197432231</v>
      </c>
      <c r="D19" s="20">
        <f>C19/$C$7</f>
        <v>1.2488410419918473E-2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33.241428855706182</v>
      </c>
      <c r="D20" s="20">
        <f t="shared" si="0"/>
        <v>1.2153566864767243E-2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28.91976578185745</v>
      </c>
      <c r="D21" s="20">
        <f t="shared" si="0"/>
        <v>1.0573501779027104E-2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28.252695790016791</v>
      </c>
      <c r="D22" s="20">
        <f t="shared" si="0"/>
        <v>1.0329610946761526E-2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27.370263692394982</v>
      </c>
      <c r="D23" s="20">
        <f t="shared" si="0"/>
        <v>1.0006980486181235E-2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26.248503804368134</v>
      </c>
      <c r="D24" s="20">
        <f t="shared" si="0"/>
        <v>9.5968481821660356E-3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25.461443690568139</v>
      </c>
      <c r="D25" s="20">
        <f t="shared" si="0"/>
        <v>9.3090871547691183E-3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8.2872745973263263E-3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20.667181583823371</v>
      </c>
      <c r="D27" s="20">
        <f t="shared" si="0"/>
        <v>7.5562327472624953E-3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5.9617190992942541E-3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15.962076772338612</v>
      </c>
      <c r="D29" s="20">
        <f t="shared" si="0"/>
        <v>5.8359755892341643E-3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11.274354116560694</v>
      </c>
      <c r="D30" s="20">
        <f t="shared" si="0"/>
        <v>4.122073609033894E-3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9.1857716546214547</v>
      </c>
      <c r="D31" s="20">
        <f t="shared" si="0"/>
        <v>3.3584564157434381E-3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7.9980139879138603</v>
      </c>
      <c r="D32" s="20">
        <f t="shared" si="0"/>
        <v>2.9241943301955512E-3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7.580287346474627</v>
      </c>
      <c r="D33" s="20">
        <f t="shared" si="0"/>
        <v>2.7714671808914716E-3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2.7457690687906194E-3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7.0261070810398092</v>
      </c>
      <c r="D35" s="20">
        <f t="shared" si="0"/>
        <v>2.5688505322409927E-3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6.4564644357373604</v>
      </c>
      <c r="D36" s="20">
        <f t="shared" si="0"/>
        <v>2.3605806047129595E-3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5.5569680743686707</v>
      </c>
      <c r="D37" s="20">
        <f t="shared" si="0"/>
        <v>2.0317111923912738E-3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1.9743213011277428E-3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4.7218198758534422</v>
      </c>
      <c r="D39" s="20">
        <f t="shared" si="0"/>
        <v>1.7263684372195933E-3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4.3957723700017999</v>
      </c>
      <c r="D40" s="20">
        <f t="shared" si="0"/>
        <v>1.6071605601858025E-3</v>
      </c>
    </row>
    <row r="41" spans="2:14">
      <c r="B41" s="22" t="s">
        <v>51</v>
      </c>
      <c r="C41" s="9">
        <f>[2]DOGE!$J$4</f>
        <v>4.0059227970626177</v>
      </c>
      <c r="D41" s="20">
        <f t="shared" si="0"/>
        <v>1.4646256868359171E-3</v>
      </c>
    </row>
    <row r="42" spans="2:14">
      <c r="B42" s="22" t="s">
        <v>56</v>
      </c>
      <c r="C42" s="9">
        <f>[2]SHIB!$J$4</f>
        <v>3.3330849111258147</v>
      </c>
      <c r="D42" s="20">
        <f t="shared" si="0"/>
        <v>1.2186260256487342E-3</v>
      </c>
    </row>
    <row r="43" spans="2:14">
      <c r="B43" s="22" t="s">
        <v>50</v>
      </c>
      <c r="C43" s="9">
        <f>[2]KAVA!$J$4</f>
        <v>2.9329178221857917</v>
      </c>
      <c r="D43" s="20">
        <f t="shared" si="0"/>
        <v>1.0723189131108513E-3</v>
      </c>
    </row>
    <row r="44" spans="2:14">
      <c r="B44" s="22" t="s">
        <v>36</v>
      </c>
      <c r="C44" s="9">
        <f>[2]AMP!$J$4</f>
        <v>1.9286990414137688</v>
      </c>
      <c r="D44" s="20">
        <f t="shared" si="0"/>
        <v>7.0516140757923365E-4</v>
      </c>
    </row>
    <row r="45" spans="2:14">
      <c r="B45" s="22" t="s">
        <v>40</v>
      </c>
      <c r="C45" s="9">
        <f>[2]SHPING!$J$4</f>
        <v>1.7543779655727152</v>
      </c>
      <c r="D45" s="20">
        <f t="shared" si="0"/>
        <v>6.4142699771469716E-4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6.2037328668467146E-4</v>
      </c>
    </row>
    <row r="47" spans="2:14">
      <c r="B47" s="22" t="s">
        <v>23</v>
      </c>
      <c r="C47" s="9">
        <f>[2]LUNA!J4</f>
        <v>1.3418798833669145</v>
      </c>
      <c r="D47" s="20">
        <f t="shared" si="0"/>
        <v>4.9061148838631669E-4</v>
      </c>
    </row>
    <row r="48" spans="2:14">
      <c r="B48" s="7" t="s">
        <v>25</v>
      </c>
      <c r="C48" s="1">
        <f>[2]POLIS!J4</f>
        <v>0.77703394855073882</v>
      </c>
      <c r="D48" s="20">
        <f t="shared" si="0"/>
        <v>2.8409531043020779E-4</v>
      </c>
    </row>
    <row r="49" spans="2:4">
      <c r="B49" s="22" t="s">
        <v>43</v>
      </c>
      <c r="C49" s="9">
        <f>[2]TRX!$J$4</f>
        <v>0.71474994540514092</v>
      </c>
      <c r="D49" s="20">
        <f t="shared" si="0"/>
        <v>2.6132334114690011E-4</v>
      </c>
    </row>
    <row r="50" spans="2:4">
      <c r="B50" s="7" t="s">
        <v>28</v>
      </c>
      <c r="C50" s="1">
        <f>[2]ATLAS!O46</f>
        <v>0.66001449682233115</v>
      </c>
      <c r="D50" s="20">
        <f t="shared" si="0"/>
        <v>2.4131123706100686E-4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2023-07-11T08:10:47Z</dcterms:modified>
</cp:coreProperties>
</file>