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4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0336768"/>
        <axId val="80338304"/>
      </lineChart>
      <dateAx>
        <axId val="803367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338304"/>
        <crosses val="autoZero"/>
        <lblOffset val="100"/>
      </dateAx>
      <valAx>
        <axId val="8033830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33676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>
        <row r="7">
          <cell r="C7">
            <v>4657.3841138455591</v>
          </cell>
        </row>
      </sheetData>
      <sheetData sheetId="1">
        <row r="27">
          <cell r="C27">
            <v>2594</v>
          </cell>
        </row>
      </sheetData>
      <sheetData sheetId="2">
        <row r="8">
          <cell r="F8">
            <v>0.05</v>
          </cell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0" workbookViewId="0">
      <selection activeCell="L41" sqref="L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2570.144340364123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(D44/B44)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0.00679802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>
        <f>0.0203796-0.02</f>
        <v/>
      </c>
      <c r="C41" s="57" t="n">
        <v>0</v>
      </c>
      <c r="D41" s="58" t="n">
        <v>0</v>
      </c>
      <c r="E41" s="57" t="n"/>
    </row>
    <row r="42">
      <c r="B42" s="24" t="n"/>
      <c r="C42" s="57" t="n"/>
      <c r="D42" s="58" t="n"/>
    </row>
    <row r="43">
      <c r="F43" t="inlineStr">
        <is>
          <t>Moy</t>
        </is>
      </c>
      <c r="G43" s="57">
        <f>D44/B44</f>
        <v/>
      </c>
    </row>
    <row r="44">
      <c r="B44">
        <f>(SUM(B5:B43))</f>
        <v/>
      </c>
      <c r="D44" s="58">
        <f>(SUM(D5:D43))</f>
        <v/>
      </c>
    </row>
  </sheetData>
  <conditionalFormatting sqref="C5:C7 C11 C18:C25 C27 C29 C31 C33 C35:C37 C40 G43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0.1907137327840392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0.5715684599999999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1.456473477425913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0.5875196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10.24089171203356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0.02747733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36.36643278403714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0.01636277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0.003405415372602419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302.6149330015118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0.00246303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0.08074151056694322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0.2821973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7.641338743250566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0.07507561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54.46268985799578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0.00295541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0.1720983744008021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8" sqref="B38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42938.38613270775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0.00035221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>
        <f>-0.00108507+0.0012102/1.001</f>
        <v/>
      </c>
      <c r="C36" s="56" t="n">
        <v>0</v>
      </c>
      <c r="D36" s="56">
        <f>C36*B36</f>
        <v/>
      </c>
      <c r="E36" s="57" t="inlineStr">
        <is>
          <t>ETH/BTC</t>
        </is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 s="24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13.12426870943614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0.00230965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0.7785016704222607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3.388511809461521</v>
      </c>
      <c r="M3" t="inlineStr">
        <is>
          <t>Objectif :</t>
        </is>
      </c>
      <c r="N3" s="1">
        <f>(INDEX(N5:N16,MATCH(MAX(O6:O7),O5:O16,0))/0.85)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6">
        <f>(T5/R5)</f>
        <v/>
      </c>
      <c r="T5" s="56">
        <f>(D5)+(B7+B8)*2.1792</f>
        <v/>
      </c>
    </row>
    <row r="6">
      <c r="B6" s="2" t="n">
        <v>0.0187442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(D7)-B7*2.1792</f>
        <v/>
      </c>
    </row>
    <row r="8">
      <c r="B8" s="1" t="n">
        <v>-1.19</v>
      </c>
      <c r="C8" s="57">
        <f>D8/B8</f>
        <v/>
      </c>
      <c r="D8" s="56" t="n">
        <v>-4.34436789</v>
      </c>
      <c r="N8" s="1">
        <f>3*($B$10+$N$6+$N$7)/5-$N$6-$N$7</f>
        <v/>
      </c>
      <c r="O8" s="56">
        <f>($C$5*[1]Params!K10)</f>
        <v/>
      </c>
      <c r="P8" s="56">
        <f>(O8*N8)</f>
        <v/>
      </c>
      <c r="R8" s="1">
        <f>(B8)-B8</f>
        <v/>
      </c>
      <c r="S8" s="56" t="n">
        <v>0</v>
      </c>
      <c r="T8" s="56">
        <f>(D8)-B8*2.1792</f>
        <v/>
      </c>
    </row>
    <row r="9">
      <c r="F9" t="inlineStr">
        <is>
          <t>Moy</t>
        </is>
      </c>
      <c r="G9" s="56">
        <f>(D10/B10)</f>
        <v/>
      </c>
      <c r="N9" s="1">
        <f>3*($B$10+$N$6+$N$7)/5-$N$6-$N$7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B10" s="1">
        <f>(SUM(B5:B9))</f>
        <v/>
      </c>
      <c r="D10" s="56">
        <f>(SUM(D5:D9))</f>
        <v/>
      </c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1" sqref="R1:T104857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14.35641926682475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0.00240606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72.07191069342493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0.00122136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0.7637361594715962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0.05677206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0.000126578738427951</v>
      </c>
      <c r="M3" t="inlineStr">
        <is>
          <t>Objectif :</t>
        </is>
      </c>
      <c r="N3" s="67">
        <f>400000*1.01-B39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4897.79728999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0.8828268995438119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0.32306748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78"/>
    <col width="9.140625" customWidth="1" style="14" min="279" max="16384"/>
  </cols>
  <sheetData>
    <row r="1"/>
    <row r="2"/>
    <row r="3">
      <c r="I3" t="inlineStr">
        <is>
          <t>Actual Price :</t>
        </is>
      </c>
      <c r="J3" s="76" t="n">
        <v>0.02687929050277199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0.05939946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1.23059728526626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0.34038788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3.417512021140881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0.10117432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99"/>
    <col width="9.140625" customWidth="1" style="14" min="30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0.7185678306051161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0.07547773000000001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9.932757817969149e-06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260.87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0.004246608577824598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topLeftCell="A13" workbookViewId="0">
      <selection activeCell="O28" sqref="O2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95.45998188099541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0.06364279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0.1141982856428702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0.25311446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6.650934175015092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0.00263781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0.5760472026988011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0.82612484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7" sqref="O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62"/>
    <col width="9.140625" customWidth="1" style="14" min="26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18.22336955871833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0.00110902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62"/>
    <col width="9.140625" customWidth="1" style="14" min="263" max="16384"/>
  </cols>
  <sheetData>
    <row r="1"/>
    <row r="2"/>
    <row r="3">
      <c r="I3" t="inlineStr">
        <is>
          <t>Actual Price :</t>
        </is>
      </c>
      <c r="J3" s="76" t="n">
        <v>2.775927223127692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0.00027167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0.3794481319181517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abSelected="1" topLeftCell="A4" workbookViewId="0">
      <selection activeCell="L36" sqref="L3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0.005510561367325493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37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10.5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9.5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12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(-233/3)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69"/>
    <col width="9.140625" customWidth="1" style="14" min="27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8.850432320876466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1.454e-05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0.54902801253873</v>
      </c>
      <c r="M3" t="inlineStr">
        <is>
          <t>Objectif :</t>
        </is>
      </c>
      <c r="N3" s="24">
        <f>(INDEX(N5:N21,MATCH(MAX(O6:O7),O5:O21,0))/0.85)</f>
        <v/>
      </c>
      <c r="O3" s="57">
        <f>(MAX(O6:O7)*0.75)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0.74620324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2024-01-13T22:40:53Z</dcterms:modified>
  <cp:lastModifiedBy>Tiko</cp:lastModifiedBy>
</cp:coreProperties>
</file>