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<sst xmlns="http://schemas.openxmlformats.org/spreadsheetml/2006/main" count="97" uniqueCount="60">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</sst>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845.57276487952231</c:v>
                </c:pt>
                <c:pt idx="1">
                  <c:v>759.78959857497546</c:v>
                </c:pt>
                <c:pt idx="2">
                  <c:v>166.62733878430197</c:v>
                </c:pt>
                <c:pt idx="3">
                  <c:v>593.01765342568115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845.57276487952231</v>
          </cell>
        </row>
      </sheetData>
      <sheetData sheetId="1">
        <row r="4">
          <cell r="J4">
            <v>759.78959857497546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0.74535496964621417</v>
          </cell>
        </row>
      </sheetData>
      <sheetData sheetId="4">
        <row r="46">
          <cell r="M46">
            <v>70.349999999999994</v>
          </cell>
          <cell r="O46">
            <v>1.04732323099695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26.546600036841582</v>
          </cell>
        </row>
      </sheetData>
      <sheetData sheetId="8">
        <row r="4">
          <cell r="J4">
            <v>6.0728489930239986</v>
          </cell>
        </row>
      </sheetData>
      <sheetData sheetId="9">
        <row r="4">
          <cell r="J4">
            <v>13.875161693012133</v>
          </cell>
        </row>
      </sheetData>
      <sheetData sheetId="10">
        <row r="4">
          <cell r="J4">
            <v>8.7726819971715635</v>
          </cell>
        </row>
      </sheetData>
      <sheetData sheetId="11">
        <row r="4">
          <cell r="J4">
            <v>27.589142488151985</v>
          </cell>
        </row>
      </sheetData>
      <sheetData sheetId="12">
        <row r="4">
          <cell r="J4">
            <v>1.9192399815414203</v>
          </cell>
        </row>
      </sheetData>
      <sheetData sheetId="13">
        <row r="4">
          <cell r="J4">
            <v>128.43695969476377</v>
          </cell>
        </row>
      </sheetData>
      <sheetData sheetId="14">
        <row r="4">
          <cell r="J4">
            <v>3.837020424193081</v>
          </cell>
        </row>
      </sheetData>
      <sheetData sheetId="15">
        <row r="4">
          <cell r="J4">
            <v>26.529302027808775</v>
          </cell>
        </row>
      </sheetData>
      <sheetData sheetId="16">
        <row r="4">
          <cell r="J4">
            <v>3.1793744199432252</v>
          </cell>
        </row>
      </sheetData>
      <sheetData sheetId="17">
        <row r="4">
          <cell r="J4">
            <v>6.0478467082571719</v>
          </cell>
        </row>
      </sheetData>
      <sheetData sheetId="18">
        <row r="4">
          <cell r="J4">
            <v>7.4900039931709852</v>
          </cell>
        </row>
      </sheetData>
      <sheetData sheetId="19">
        <row r="4">
          <cell r="J4">
            <v>7.5806077067569202</v>
          </cell>
        </row>
      </sheetData>
      <sheetData sheetId="20">
        <row r="4">
          <cell r="J4">
            <v>10.530786368784472</v>
          </cell>
        </row>
      </sheetData>
      <sheetData sheetId="21">
        <row r="4">
          <cell r="J4">
            <v>1.0928138598747916</v>
          </cell>
        </row>
      </sheetData>
      <sheetData sheetId="22">
        <row r="4">
          <cell r="J4">
            <v>21.622821593763963</v>
          </cell>
        </row>
      </sheetData>
      <sheetData sheetId="23">
        <row r="4">
          <cell r="J4">
            <v>26.543961067396182</v>
          </cell>
        </row>
      </sheetData>
      <sheetData sheetId="24">
        <row r="4">
          <cell r="J4">
            <v>21.524006405432001</v>
          </cell>
        </row>
      </sheetData>
      <sheetData sheetId="25">
        <row r="4">
          <cell r="J4">
            <v>24.168603739854596</v>
          </cell>
        </row>
      </sheetData>
      <sheetData sheetId="26">
        <row r="4">
          <cell r="J4">
            <v>3.5837406458599519</v>
          </cell>
        </row>
      </sheetData>
      <sheetData sheetId="27">
        <row r="4">
          <cell r="J4">
            <v>166.62733878430197</v>
          </cell>
        </row>
      </sheetData>
      <sheetData sheetId="28">
        <row r="4">
          <cell r="J4">
            <v>0.71034150961501652</v>
          </cell>
        </row>
      </sheetData>
      <sheetData sheetId="29">
        <row r="4">
          <cell r="J4">
            <v>7.8736451959716449</v>
          </cell>
        </row>
      </sheetData>
      <sheetData sheetId="30">
        <row r="4">
          <cell r="J4">
            <v>17.425653291326331</v>
          </cell>
        </row>
      </sheetData>
      <sheetData sheetId="31">
        <row r="4">
          <cell r="J4">
            <v>3.7486683434950341</v>
          </cell>
        </row>
      </sheetData>
      <sheetData sheetId="32">
        <row r="4">
          <cell r="J4">
            <v>2.0351653302887316</v>
          </cell>
        </row>
      </sheetData>
      <sheetData sheetId="33">
        <row r="4">
          <cell r="J4">
            <v>1.2699767822565931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1.7874833970854976E-2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2386.0361483379975</v>
      </c>
      <c r="D7" s="20">
        <f>(C7*[1]Feuil1!$K$2-C4)/C4</f>
        <v>-9.302719507619979E-2</v>
      </c>
      <c r="E7" s="31">
        <f>C7-C7/(1+D7)</f>
        <v>-244.73308243123347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845.57276487952231</v>
      </c>
    </row>
    <row r="9" spans="2:20">
      <c r="M9" s="17" t="str">
        <f>IF(C13&gt;C7*[2]Params!F8,B13,"Others")</f>
        <v>BTC</v>
      </c>
      <c r="N9" s="18">
        <f>IF(C13&gt;C7*0.1,C13,C7)</f>
        <v>759.78959857497546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166.62733878430197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593.01765342568115</v>
      </c>
    </row>
    <row r="12" spans="2:20">
      <c r="B12" s="7" t="s">
        <v>19</v>
      </c>
      <c r="C12" s="1">
        <f>[2]ETH!J4</f>
        <v>845.57276487952231</v>
      </c>
      <c r="D12" s="20">
        <f>C12/$C$7</f>
        <v>0.35438388704568002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759.78959857497546</v>
      </c>
      <c r="D13" s="20">
        <f t="shared" ref="D13:D50" si="0">C13/$C$7</f>
        <v>0.31843172162509348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166.62733878430197</v>
      </c>
      <c r="D14" s="20">
        <f t="shared" si="0"/>
        <v>6.9834373171742126E-2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128.43695969476377</v>
      </c>
      <c r="D15" s="20">
        <f t="shared" si="0"/>
        <v>5.3828589220757207E-2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2.9484046186392672E-2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2.8981120025430754E-2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27.589142488151985</v>
      </c>
      <c r="D18" s="20">
        <f>C18/$C$7</f>
        <v>1.1562751263164771E-2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26.543961067396182</v>
      </c>
      <c r="D19" s="20">
        <f>C19/$C$7</f>
        <v>1.1124710363623568E-2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26.529302027808775</v>
      </c>
      <c r="D20" s="20">
        <f t="shared" si="0"/>
        <v>1.1118566684870998E-2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26.546600036841582</v>
      </c>
      <c r="D21" s="20">
        <f t="shared" si="0"/>
        <v>1.1125816369266961E-2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24.168603739854596</v>
      </c>
      <c r="D22" s="20">
        <f t="shared" si="0"/>
        <v>1.0129185912245851E-2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21.622821593763963</v>
      </c>
      <c r="D23" s="20">
        <f t="shared" si="0"/>
        <v>9.0622355444302128E-3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21.524006405432001</v>
      </c>
      <c r="D24" s="20">
        <f t="shared" si="0"/>
        <v>9.0208215916697775E-3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5.4483667437541542E-3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17.425653291326331</v>
      </c>
      <c r="D26" s="20">
        <f t="shared" si="0"/>
        <v>7.3031807600501923E-3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13.875161693012133</v>
      </c>
      <c r="D27" s="20">
        <f t="shared" si="0"/>
        <v>5.8151515024937612E-3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6.902661559202378E-3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5.2974888954655779E-3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5.6746835161870192E-3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10.530786368784472</v>
      </c>
      <c r="D31" s="20">
        <f t="shared" si="0"/>
        <v>4.4135066336357612E-3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8.7726819971715635</v>
      </c>
      <c r="D32" s="20">
        <f t="shared" si="0"/>
        <v>3.6766760651477173E-3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7.8736451959716449</v>
      </c>
      <c r="D33" s="20">
        <f t="shared" si="0"/>
        <v>3.2998851259885826E-3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7.5806077067569202</v>
      </c>
      <c r="D34" s="20">
        <f t="shared" si="0"/>
        <v>3.1770716097646807E-3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7.4900039931709852</v>
      </c>
      <c r="D35" s="20">
        <f t="shared" si="0"/>
        <v>3.1390991282291242E-3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6.0728489930239986</v>
      </c>
      <c r="D36" s="20">
        <f t="shared" si="0"/>
        <v>2.5451621918025275E-3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6.0478467082571719</v>
      </c>
      <c r="D37" s="20">
        <f t="shared" si="0"/>
        <v>2.534683605891647E-3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2.2631677243286491E-3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3.837020424193081</v>
      </c>
      <c r="D39" s="20">
        <f t="shared" si="0"/>
        <v>1.6081149595599262E-3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3.7486683434950341</v>
      </c>
      <c r="D40" s="20">
        <f t="shared" si="0"/>
        <v>1.5710861489278707E-3</v>
      </c>
    </row>
    <row r="41" spans="2:14">
      <c r="B41" s="22" t="s">
        <v>56</v>
      </c>
      <c r="C41" s="9">
        <f>[2]SHIB!$J$4</f>
        <v>3.5837406458599519</v>
      </c>
      <c r="D41" s="20">
        <f t="shared" si="0"/>
        <v>1.5019641040879535E-3</v>
      </c>
    </row>
    <row r="42" spans="2:14">
      <c r="B42" s="22" t="s">
        <v>33</v>
      </c>
      <c r="C42" s="1">
        <f>[2]EGLD!$J$4</f>
        <v>3.1793744199432252</v>
      </c>
      <c r="D42" s="20">
        <f t="shared" si="0"/>
        <v>1.3324921427354864E-3</v>
      </c>
    </row>
    <row r="43" spans="2:14">
      <c r="B43" s="22" t="s">
        <v>50</v>
      </c>
      <c r="C43" s="9">
        <f>[2]KAVA!$J$4</f>
        <v>2.0351653302887316</v>
      </c>
      <c r="D43" s="20">
        <f t="shared" si="0"/>
        <v>8.5294823873742801E-4</v>
      </c>
    </row>
    <row r="44" spans="2:14">
      <c r="B44" s="22" t="s">
        <v>36</v>
      </c>
      <c r="C44" s="9">
        <f>[2]AMP!$J$4</f>
        <v>1.9192399815414203</v>
      </c>
      <c r="D44" s="20">
        <f t="shared" si="0"/>
        <v>8.0436332990104701E-4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7.111349093272991E-4</v>
      </c>
    </row>
    <row r="46" spans="2:14">
      <c r="B46" s="22" t="s">
        <v>40</v>
      </c>
      <c r="C46" s="9">
        <f>[2]SHPING!$J$4</f>
        <v>1.2699767822565931</v>
      </c>
      <c r="D46" s="20">
        <f t="shared" si="0"/>
        <v>5.3225378967590247E-4</v>
      </c>
    </row>
    <row r="47" spans="2:14">
      <c r="B47" s="22" t="s">
        <v>23</v>
      </c>
      <c r="C47" s="9">
        <f>[2]LUNA!J4</f>
        <v>1.0928138598747916</v>
      </c>
      <c r="D47" s="20">
        <f t="shared" si="0"/>
        <v>4.5800389932734058E-4</v>
      </c>
    </row>
    <row r="48" spans="2:14">
      <c r="B48" s="7" t="s">
        <v>28</v>
      </c>
      <c r="C48" s="1">
        <f>[2]ATLAS!O46</f>
        <v>1.04732323099695</v>
      </c>
      <c r="D48" s="20">
        <f t="shared" si="0"/>
        <v>4.3893854320961021E-4</v>
      </c>
    </row>
    <row r="49" spans="2:4">
      <c r="B49" s="7" t="s">
        <v>25</v>
      </c>
      <c r="C49" s="1">
        <f>[2]POLIS!J4</f>
        <v>0.74535496964621417</v>
      </c>
      <c r="D49" s="20">
        <f t="shared" si="0"/>
        <v>3.1238209453171697E-4</v>
      </c>
    </row>
    <row r="50" spans="2:4">
      <c r="B50" s="22" t="s">
        <v>43</v>
      </c>
      <c r="C50" s="9">
        <f>[2]TRX!$J$4</f>
        <v>0.71034150961501652</v>
      </c>
      <c r="D50" s="20">
        <f t="shared" si="0"/>
        <v>2.9770777366881367E-4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2023-08-24T15:38:38Z</dcterms:modified>
</cp:coreProperties>
</file>