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<sst xmlns="http://schemas.openxmlformats.org/spreadsheetml/2006/main" count="92" uniqueCount="59">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</sst>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882.00704706929525</c:v>
                </c:pt>
                <c:pt idx="1">
                  <c:v>805.3366315693612</c:v>
                </c:pt>
                <c:pt idx="2">
                  <c:v>280.37</c:v>
                </c:pt>
                <c:pt idx="3">
                  <c:v>755.03787981240032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882.00704706929525</v>
          </cell>
        </row>
      </sheetData>
      <sheetData sheetId="1">
        <row r="4">
          <cell r="J4">
            <v>805.3366315693612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1.2333636276803259</v>
          </cell>
        </row>
      </sheetData>
      <sheetData sheetId="4">
        <row r="46">
          <cell r="M46">
            <v>76.27000000000001</v>
          </cell>
          <cell r="O46">
            <v>0.42797889450389626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26.05582608931924</v>
          </cell>
        </row>
      </sheetData>
      <sheetData sheetId="8">
        <row r="4">
          <cell r="J4">
            <v>11.532185703714909</v>
          </cell>
        </row>
      </sheetData>
      <sheetData sheetId="9">
        <row r="4">
          <cell r="J4">
            <v>21.571015992065877</v>
          </cell>
        </row>
      </sheetData>
      <sheetData sheetId="10">
        <row r="4">
          <cell r="J4">
            <v>13.69947364962168</v>
          </cell>
        </row>
      </sheetData>
      <sheetData sheetId="11">
        <row r="4">
          <cell r="J4">
            <v>26.788000717798077</v>
          </cell>
        </row>
      </sheetData>
      <sheetData sheetId="12">
        <row r="4">
          <cell r="J4">
            <v>3.3464214019537497</v>
          </cell>
        </row>
      </sheetData>
      <sheetData sheetId="13">
        <row r="4">
          <cell r="J4">
            <v>102.04139680139698</v>
          </cell>
        </row>
      </sheetData>
      <sheetData sheetId="14">
        <row r="4">
          <cell r="J4">
            <v>4.9077867183534662</v>
          </cell>
        </row>
      </sheetData>
      <sheetData sheetId="15">
        <row r="4">
          <cell r="J4">
            <v>20.15096943774034</v>
          </cell>
        </row>
      </sheetData>
      <sheetData sheetId="16">
        <row r="4">
          <cell r="J4">
            <v>5.4169652626527274</v>
          </cell>
        </row>
      </sheetData>
      <sheetData sheetId="17">
        <row r="4">
          <cell r="J4">
            <v>5.4824528839968885</v>
          </cell>
        </row>
      </sheetData>
      <sheetData sheetId="18">
        <row r="4">
          <cell r="J4">
            <v>5.0718442464057123</v>
          </cell>
        </row>
      </sheetData>
      <sheetData sheetId="19">
        <row r="4">
          <cell r="J4">
            <v>4.1264050682801416</v>
          </cell>
        </row>
      </sheetData>
      <sheetData sheetId="20">
        <row r="4">
          <cell r="J4">
            <v>10.910151613940752</v>
          </cell>
        </row>
      </sheetData>
      <sheetData sheetId="21">
        <row r="4">
          <cell r="J4">
            <v>2.0418951764031528</v>
          </cell>
        </row>
      </sheetData>
      <sheetData sheetId="22">
        <row r="4">
          <cell r="J4">
            <v>36.933617434111397</v>
          </cell>
        </row>
      </sheetData>
      <sheetData sheetId="23">
        <row r="4">
          <cell r="J4">
            <v>31.619375853624998</v>
          </cell>
        </row>
      </sheetData>
      <sheetData sheetId="24">
        <row r="4">
          <cell r="J4">
            <v>35.450009860518783</v>
          </cell>
        </row>
      </sheetData>
      <sheetData sheetId="25">
        <row r="4">
          <cell r="J4">
            <v>21.993850090127868</v>
          </cell>
        </row>
      </sheetData>
      <sheetData sheetId="26">
        <row r="4">
          <cell r="J4">
            <v>4.5009193955262567</v>
          </cell>
        </row>
      </sheetData>
      <sheetData sheetId="27">
        <row r="4">
          <cell r="J4">
            <v>106.11954857911468</v>
          </cell>
        </row>
      </sheetData>
      <sheetData sheetId="28">
        <row r="4">
          <cell r="J4">
            <v>0.60810247576349641</v>
          </cell>
        </row>
      </sheetData>
      <sheetData sheetId="29">
        <row r="4">
          <cell r="J4">
            <v>4.7357818796448115</v>
          </cell>
        </row>
      </sheetData>
      <sheetData sheetId="30">
        <row r="4">
          <cell r="J4">
            <v>20.312489482369504</v>
          </cell>
        </row>
      </sheetData>
      <sheetData sheetId="31">
        <row r="4">
          <cell r="J4">
            <v>3.5394291288858022</v>
          </cell>
        </row>
      </sheetData>
      <sheetData sheetId="32">
        <row r="4">
          <cell r="J4">
            <v>2.3215441844903797</v>
          </cell>
        </row>
      </sheetData>
      <sheetData sheetId="33">
        <row r="4">
          <cell r="J4">
            <v>2.3273386202262181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0.1225794116154269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2749.1566125088907</v>
      </c>
      <c r="D7" s="20">
        <f>(C7*[1]Feuil1!$K$2-C4)/C4</f>
        <v>0.1097955609952522</v>
      </c>
      <c r="E7" s="32">
        <f>C7-C7/(1+D7)</f>
        <v>271.98269946541268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882.00704706929525</v>
      </c>
    </row>
    <row r="9" spans="2:20">
      <c r="M9" s="17" t="str">
        <f>IF(C13&gt;C7*[2]Params!F8,B13,"Others")</f>
        <v>BTC</v>
      </c>
      <c r="N9" s="18">
        <f>IF(C13&gt;C7*0.1,C13,C7)</f>
        <v>805.3366315693612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755.03787981240032</v>
      </c>
    </row>
    <row r="12" spans="2:20">
      <c r="B12" s="7" t="s">
        <v>19</v>
      </c>
      <c r="C12" s="1">
        <f>[2]ETH!J4</f>
        <v>882.00704706929525</v>
      </c>
      <c r="D12" s="30">
        <f>C12/$C$7</f>
        <v>0.32082822893977375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805.3366315693612</v>
      </c>
      <c r="D13" s="30">
        <f t="shared" ref="D13:D50" si="0">C13/$C$7</f>
        <v>0.29293952476370849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0.10198400437584866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106.11954857911468</v>
      </c>
      <c r="D15" s="30">
        <f t="shared" si="0"/>
        <v>3.8600765084194161E-2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102.04139680139698</v>
      </c>
      <c r="D16" s="30">
        <f t="shared" si="0"/>
        <v>3.711734585694397E-2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2.7743053870763559E-2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3.1351433238771612E-2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36.933617434111397</v>
      </c>
      <c r="D19" s="30">
        <f>C19/$C$7</f>
        <v>1.3434526525720789E-2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35.450009860518783</v>
      </c>
      <c r="D20" s="30">
        <f t="shared" si="0"/>
        <v>1.2894867356489731E-2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1.4280743345564142E-2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31.619375853624998</v>
      </c>
      <c r="D22" s="30">
        <f t="shared" si="0"/>
        <v>1.1501482203579896E-2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26.788000717798077</v>
      </c>
      <c r="D23" s="30">
        <f t="shared" si="0"/>
        <v>9.7440795463999575E-3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26.05582608931924</v>
      </c>
      <c r="D24" s="30">
        <f t="shared" si="0"/>
        <v>9.4777525480953216E-3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21.993850090127868</v>
      </c>
      <c r="D25" s="30">
        <f t="shared" si="0"/>
        <v>8.0002172266410813E-3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20.15096943774034</v>
      </c>
      <c r="D26" s="30">
        <f t="shared" si="0"/>
        <v>7.3298732222281393E-3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20.312489482369504</v>
      </c>
      <c r="D27" s="30">
        <f t="shared" si="0"/>
        <v>7.3886258025264882E-3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21.571015992065877</v>
      </c>
      <c r="D28" s="30">
        <f t="shared" si="0"/>
        <v>7.8464122028974147E-3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7.2749584032420489E-3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6.3146638940140987E-3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13.69947364962168</v>
      </c>
      <c r="D31" s="30">
        <f t="shared" si="0"/>
        <v>4.9831550473654132E-3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10.910151613940752</v>
      </c>
      <c r="D32" s="30">
        <f t="shared" si="0"/>
        <v>3.9685449582241537E-3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11.532185703714909</v>
      </c>
      <c r="D33" s="30">
        <f t="shared" si="0"/>
        <v>4.19480856464943E-3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4.9077867183534662</v>
      </c>
      <c r="D34" s="30">
        <f t="shared" si="0"/>
        <v>1.7851972114002635E-3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1.9642387688753532E-3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5.4169652626527274</v>
      </c>
      <c r="D36" s="30">
        <f t="shared" si="0"/>
        <v>1.9704098478802866E-3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5.0718442464057123</v>
      </c>
      <c r="D37" s="30">
        <f t="shared" si="0"/>
        <v>1.8448727960162037E-3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5.4824528839968885</v>
      </c>
      <c r="D38" s="30">
        <f t="shared" si="0"/>
        <v>1.9942308339405885E-3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4.5009193955262567</v>
      </c>
      <c r="D39" s="30">
        <f t="shared" si="0"/>
        <v>1.6372000689399433E-3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4.7357818796448115</v>
      </c>
      <c r="D40" s="30">
        <f t="shared" si="0"/>
        <v>1.7226308090621725E-3</v>
      </c>
    </row>
    <row r="41" spans="2:14">
      <c r="B41" s="22" t="s">
        <v>37</v>
      </c>
      <c r="C41" s="9">
        <f>[2]GRT!$J$4</f>
        <v>3.5394291288858022</v>
      </c>
      <c r="D41" s="30">
        <f t="shared" si="0"/>
        <v>1.2874599841933725E-3</v>
      </c>
    </row>
    <row r="42" spans="2:14">
      <c r="B42" s="22" t="s">
        <v>54</v>
      </c>
      <c r="C42" s="9">
        <f>[2]LINK!$J$4</f>
        <v>4.1264050682801416</v>
      </c>
      <c r="D42" s="30">
        <f t="shared" si="0"/>
        <v>1.50097126133326E-3</v>
      </c>
    </row>
    <row r="43" spans="2:14">
      <c r="B43" s="22" t="s">
        <v>36</v>
      </c>
      <c r="C43" s="9">
        <f>[2]AMP!$J$4</f>
        <v>3.3464214019537497</v>
      </c>
      <c r="D43" s="30">
        <f t="shared" si="0"/>
        <v>1.2172538249466236E-3</v>
      </c>
    </row>
    <row r="44" spans="2:14">
      <c r="B44" s="22" t="s">
        <v>50</v>
      </c>
      <c r="C44" s="9">
        <f>[2]KAVA!$J$4</f>
        <v>2.3215441844903797</v>
      </c>
      <c r="D44" s="30">
        <f t="shared" si="0"/>
        <v>8.4445686867279986E-4</v>
      </c>
    </row>
    <row r="45" spans="2:14">
      <c r="B45" s="22" t="s">
        <v>40</v>
      </c>
      <c r="C45" s="9">
        <f>[2]SHPING!$J$4</f>
        <v>2.3273386202262181</v>
      </c>
      <c r="D45" s="30">
        <f t="shared" si="0"/>
        <v>8.4656458262022405E-4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6.1720514294436632E-4</v>
      </c>
    </row>
    <row r="47" spans="2:14">
      <c r="B47" s="7" t="s">
        <v>25</v>
      </c>
      <c r="C47" s="1">
        <f>[2]POLIS!J4</f>
        <v>1.2333636276803259</v>
      </c>
      <c r="D47" s="30">
        <f t="shared" si="0"/>
        <v>4.4863345437230425E-4</v>
      </c>
    </row>
    <row r="48" spans="2:14">
      <c r="B48" s="22" t="s">
        <v>43</v>
      </c>
      <c r="C48" s="9">
        <f>[2]TRX!$J$4</f>
        <v>0.60810247576349641</v>
      </c>
      <c r="D48" s="30">
        <f t="shared" si="0"/>
        <v>2.2119601080439715E-4</v>
      </c>
    </row>
    <row r="49" spans="2:4">
      <c r="B49" s="7" t="s">
        <v>28</v>
      </c>
      <c r="C49" s="1">
        <f>[2]ATLAS!O46</f>
        <v>0.42797889450389626</v>
      </c>
      <c r="D49" s="30">
        <f t="shared" si="0"/>
        <v>1.5567643274906813E-4</v>
      </c>
    </row>
    <row r="50" spans="2:4">
      <c r="B50" s="22" t="s">
        <v>23</v>
      </c>
      <c r="C50" s="9">
        <f>[2]LUNA!J4</f>
        <v>2.0418951764031528</v>
      </c>
      <c r="D50" s="30">
        <f t="shared" si="0"/>
        <v>7.4273512360567616E-4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2023-04-28T11:58:37Z</dcterms:modified>
</cp:coreProperties>
</file>